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40" documentId="120_S{2AC9BD13-BADA-5192-A53E-5A8FF88502F6}" xr6:coauthVersionLast="47" xr6:coauthVersionMax="47" xr10:uidLastSave="{D4B8376B-BFC9-45AA-8240-2532EA6F247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J6" i="5"/>
  <c r="J7" i="5"/>
  <c r="I6" i="5"/>
  <c r="I7" i="5"/>
  <c r="G6" i="5"/>
  <c r="G7" i="5"/>
  <c r="B6" i="5"/>
  <c r="B7"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<sst xmlns="http://schemas.openxmlformats.org/spreadsheetml/2006/main" count="181590" uniqueCount="39210">
  <si>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</si>
  <si>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</si>
  <si>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</si>
  <si>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</si>
  <si>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</si>
  <si>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</si>
  <si>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</si>
  <si>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</si>
  <si>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</si>
  <si>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</si>
  <si>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</si>
  <si>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</si>
  <si>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</si>
  <si>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</si>
  <si>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</si>
  <si>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</si>
  <si>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</si>
  <si>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</si>
  <si>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</si>
  <si>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</si>
  <si>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</si>
  <si>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</si>
  <si>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</si>
  <si>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</si>
  <si>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</si>
  <si>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</si>
  <si>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</si>
  <si>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</si>
  <si>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</si>
  <si>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</si>
  <si>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</si>
  <si>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</si>
  <si>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</si>
  <si>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</si>
  <si>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</si>
  <si>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</si>
  <si>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</si>
  <si>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</si>
  <si>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</si>
  <si>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</si>
  <si>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</si>
  <si>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</si>
  <si>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</si>
  <si>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</si>
  <si>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</si>
  <si>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</si>
  <si>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</si>
  <si>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</si>
  <si>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</si>
  <si>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</si>
  <si>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</si>
  <si>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</si>
  <si>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</si>
  <si>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</si>
  <si>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</si>
  <si>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</si>
  <si>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</si>
  <si>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</si>
  <si>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</si>
  <si>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</si>
  <si>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</si>
  <si>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</si>
  <si>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</si>
  <si>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</si>
  <si>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</si>
  <si>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</si>
  <si>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</si>
  <si>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</si>
  <si>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</si>
  <si>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</si>
  <si>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</si>
  <si>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</si>
  <si>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</si>
  <si>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</si>
  <si>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</si>
  <si>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</si>
  <si>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</si>
  <si>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</si>
  <si>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</si>
  <si>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</si>
  <si>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</si>
  <si>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</si>
  <si>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</si>
  <si>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</si>
  <si>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</si>
  <si>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</si>
  <si>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</si>
  <si>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</si>
  <si>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</si>
  <si>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</si>
  <si>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</si>
  <si>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</si>
  <si>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</si>
  <si>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</si>
  <si>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</si>
  <si>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</si>
  <si>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</si>
  <si>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</si>
  <si>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</si>
  <si>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</si>
  <si>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</si>
  <si>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</si>
  <si>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</si>
  <si>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</si>
  <si>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</si>
  <si>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</si>
  <si>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</si>
  <si>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</si>
  <si>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</si>
  <si>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</si>
  <si>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</si>
  <si>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</si>
  <si>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</si>
  <si>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</si>
  <si>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</si>
  <si>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</si>
  <si>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</si>
  <si>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</si>
  <si>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</si>
  <si>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</si>
  <si>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</si>
  <si>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</si>
  <si>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</si>
  <si>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</si>
  <si>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</si>
  <si>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</si>
  <si>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</si>
  <si>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</si>
  <si>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</si>
  <si>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</si>
  <si>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</si>
  <si>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</si>
  <si>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</si>
  <si>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</si>
  <si>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</si>
  <si>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</si>
  <si>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</si>
  <si>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</si>
  <si>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</si>
  <si>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</si>
  <si>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</si>
  <si>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</si>
  <si>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</si>
  <si>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</si>
  <si>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</si>
  <si>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</si>
  <si>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</si>
  <si>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</si>
  <si>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</si>
  <si>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</si>
  <si>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</si>
  <si>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</si>
  <si>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</si>
  <si>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</si>
  <si>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</si>
  <si>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</si>
  <si>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</si>
  <si>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</si>
  <si>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</si>
  <si>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</si>
  <si>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</si>
  <si>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</si>
  <si>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</si>
  <si>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</si>
  <si>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</si>
  <si>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</si>
  <si>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</si>
  <si>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</si>
  <si>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</si>
  <si>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</si>
  <si>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</si>
  <si>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</si>
  <si>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</si>
  <si>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</si>
  <si>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</si>
  <si>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</si>
  <si>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</si>
  <si>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</si>
  <si>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</si>
  <si>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</si>
  <si>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</si>
  <si>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</si>
  <si>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</si>
  <si>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</si>
  <si>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</si>
  <si>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</si>
  <si>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</si>
  <si>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</si>
  <si>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</si>
  <si>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</si>
  <si>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</si>
  <si>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</si>
  <si>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</si>
  <si>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</si>
  <si>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</si>
  <si>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</si>
  <si>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</si>
  <si>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</si>
  <si>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</si>
  <si>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</si>
  <si>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</si>
  <si>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</si>
  <si>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</si>
  <si>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</si>
  <si>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</si>
  <si>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</si>
  <si>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</si>
  <si>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</si>
  <si>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</si>
  <si>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</si>
  <si>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</si>
  <si>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</si>
  <si>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</si>
  <si>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</si>
  <si>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</si>
  <si>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</si>
  <si>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</si>
  <si>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</si>
  <si>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</si>
  <si>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</si>
  <si>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</si>
  <si>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</si>
  <si>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</si>
  <si>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</si>
  <si>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</si>
  <si>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</si>
  <si>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</si>
  <si>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</si>
  <si>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</si>
  <si>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</si>
  <si>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</si>
  <si>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</si>
  <si>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</si>
  <si>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</si>
  <si>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</si>
  <si>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</si>
  <si>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</si>
  <si>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</si>
  <si>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</si>
  <si>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</si>
  <si>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</si>
  <si>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</si>
  <si>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</si>
  <si>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</si>
  <si>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</si>
  <si>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</si>
  <si>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</si>
  <si>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</si>
  <si>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</si>
  <si>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</si>
  <si>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</si>
  <si>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</si>
  <si>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</si>
  <si>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</si>
  <si>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</si>
  <si>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</si>
  <si>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</si>
  <si>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</si>
  <si>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</si>
  <si>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</si>
  <si>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</si>
  <si>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</si>
  <si>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</si>
  <si>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</si>
  <si>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</si>
  <si>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</si>
  <si>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</si>
  <si>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</si>
  <si>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</si>
  <si>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</si>
  <si>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</si>
  <si>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</si>
  <si>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</si>
  <si>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</si>
  <si>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</si>
  <si>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</si>
  <si>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</si>
  <si>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</si>
  <si>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</si>
  <si>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</si>
  <si>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</si>
  <si>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</si>
  <si>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</si>
  <si>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</si>
  <si>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</si>
  <si>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</si>
  <si>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</si>
  <si>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</si>
  <si>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</si>
  <si>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</si>
  <si>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</si>
  <si>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</si>
  <si>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</si>
  <si>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</si>
  <si>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</si>
  <si>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</si>
  <si>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</si>
  <si>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</si>
  <si>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</si>
  <si>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</si>
  <si>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</si>
  <si>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</si>
  <si>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</si>
  <si>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</si>
  <si>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</si>
  <si>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</si>
  <si>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</si>
  <si>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</si>
  <si>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</si>
  <si>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</si>
  <si>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</si>
  <si>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</si>
  <si>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</si>
  <si>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</si>
  <si>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</si>
  <si>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</si>
  <si>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</si>
  <si>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</si>
  <si>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</si>
  <si>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</si>
  <si>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</si>
  <si>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</si>
  <si>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</si>
  <si>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</si>
  <si>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</si>
  <si>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</si>
  <si>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</si>
  <si>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</si>
  <si>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</si>
  <si>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</si>
  <si>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</si>
  <si>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</si>
  <si>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</si>
  <si>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</si>
  <si>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</si>
  <si>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</si>
  <si>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</si>
  <si>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</si>
  <si>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</si>
  <si>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</si>
  <si>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</si>
  <si>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</si>
  <si>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</si>
  <si>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</si>
  <si>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</si>
  <si>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</si>
  <si>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</si>
  <si>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</si>
  <si>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</si>
  <si>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</si>
  <si>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</si>
  <si>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</si>
  <si>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</si>
  <si>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</si>
  <si>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</si>
  <si>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</si>
  <si>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</si>
  <si>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</si>
  <si>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</si>
  <si>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</si>
  <si>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</si>
  <si>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</si>
  <si>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</si>
  <si>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</si>
  <si>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</si>
  <si>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</si>
  <si>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</si>
  <si>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</si>
  <si>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</si>
  <si>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</si>
  <si>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</si>
  <si>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</si>
  <si>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</si>
  <si>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</si>
  <si>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</si>
  <si>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</si>
  <si>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</si>
  <si>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</si>
  <si>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</si>
  <si>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</si>
  <si>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</si>
  <si>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</si>
  <si>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</si>
  <si>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</si>
  <si>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</si>
  <si>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</si>
  <si>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</si>
  <si>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</si>
  <si>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</si>
  <si>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</si>
  <si>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</si>
  <si>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</si>
  <si>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</si>
  <si>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</si>
  <si>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</si>
  <si>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</si>
  <si>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</si>
  <si>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</si>
  <si>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</si>
  <si>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</si>
  <si>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</si>
  <si>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</si>
  <si>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</si>
  <si>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</si>
  <si>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</si>
  <si>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</si>
  <si>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</si>
  <si>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</si>
  <si>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</si>
  <si>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</si>
  <si>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</si>
  <si>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</si>
  <si>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</si>
  <si>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</si>
  <si>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</si>
  <si>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</si>
  <si>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</si>
  <si>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</si>
  <si>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</si>
  <si>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</si>
  <si>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</si>
  <si>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</si>
  <si>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</si>
  <si>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</si>
  <si>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</si>
  <si>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</si>
  <si>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</si>
  <si>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</si>
  <si>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</si>
  <si>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</si>
  <si>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</si>
  <si>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</si>
  <si>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</si>
  <si>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</si>
  <si>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</si>
  <si>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</si>
  <si>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</si>
  <si>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</si>
  <si>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</si>
  <si>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</si>
  <si>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</si>
  <si>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</si>
  <si>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</si>
  <si>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</si>
  <si>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</si>
  <si>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</si>
  <si>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</si>
  <si>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</si>
  <si>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</si>
  <si>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</si>
  <si>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</si>
  <si>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</si>
  <si>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</si>
  <si>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</si>
  <si>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</si>
  <si>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</si>
  <si>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</si>
  <si>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</si>
  <si>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</si>
  <si>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</si>
  <si>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</si>
  <si>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</si>
  <si>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</si>
  <si>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</si>
  <si>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</si>
  <si>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</si>
  <si>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</si>
  <si>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</si>
  <si>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</si>
  <si>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</si>
  <si>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</si>
  <si>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</si>
  <si>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</si>
  <si>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</si>
  <si>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</si>
  <si>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</si>
  <si>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</si>
  <si>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</si>
  <si>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</si>
  <si>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</si>
  <si>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</si>
  <si>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</si>
  <si>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</si>
  <si>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</si>
  <si>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</si>
  <si>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</si>
  <si>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</si>
  <si>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</si>
  <si>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</si>
  <si>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</si>
  <si>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</si>
  <si>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</si>
  <si>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</si>
  <si>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</si>
  <si>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</si>
  <si>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</si>
  <si>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</si>
  <si>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</si>
  <si>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</si>
  <si>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</si>
  <si>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</si>
  <si>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</si>
  <si>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</si>
  <si>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</si>
  <si>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</si>
  <si>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</si>
  <si>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</si>
  <si>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</si>
  <si>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</si>
  <si>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</si>
  <si>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</si>
  <si>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</si>
  <si>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</si>
  <si>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</si>
  <si>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</si>
  <si>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</si>
  <si>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</si>
  <si>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</si>
  <si>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</si>
  <si>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</si>
  <si>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</si>
  <si>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</si>
  <si>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</si>
  <si>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</si>
  <si>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</si>
  <si>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</si>
  <si>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</si>
  <si>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</si>
  <si>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</si>
  <si>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</si>
  <si>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</si>
  <si>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</si>
  <si>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</si>
  <si>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</si>
  <si>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</si>
  <si>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</si>
  <si>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</si>
  <si>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</si>
  <si>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</si>
  <si>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</si>
  <si>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</si>
  <si>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</si>
  <si>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</si>
  <si>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</si>
  <si>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</si>
  <si>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</si>
  <si>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</si>
  <si>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</si>
  <si>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</si>
  <si>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</si>
  <si>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</si>
  <si>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</si>
  <si>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</si>
  <si>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</si>
  <si>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</si>
  <si>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</si>
  <si>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</si>
  <si>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</si>
  <si>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</si>
  <si>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</si>
  <si>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</si>
  <si>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</si>
  <si>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</si>
  <si>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</si>
  <si>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</si>
  <si>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</si>
  <si>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</si>
  <si>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</si>
  <si>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</si>
  <si>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</si>
  <si>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</si>
  <si>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</si>
  <si>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</si>
  <si>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</si>
  <si>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</si>
  <si>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</si>
  <si>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</si>
  <si>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</si>
  <si>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</si>
  <si>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</si>
  <si>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</si>
  <si>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</si>
  <si>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</si>
  <si>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</si>
  <si>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</si>
  <si>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</si>
  <si>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</si>
  <si>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</si>
  <si>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</si>
  <si>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</si>
  <si>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</si>
  <si>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</si>
  <si>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</si>
  <si>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</si>
  <si>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</si>
  <si>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</si>
  <si>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</si>
  <si>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</si>
  <si>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</si>
  <si>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</si>
  <si>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</si>
  <si>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</si>
  <si>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</si>
  <si>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</si>
  <si>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</si>
  <si>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</si>
  <si>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</si>
  <si>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</si>
  <si>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</si>
  <si>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</si>
  <si>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</si>
  <si>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</si>
  <si>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</si>
  <si>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</si>
  <si>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</si>
  <si>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</si>
  <si>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</si>
  <si>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</si>
  <si>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</si>
  <si>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</si>
  <si>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</si>
  <si>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</si>
  <si>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</si>
  <si>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</si>
  <si>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</si>
  <si>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</si>
  <si>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</si>
  <si>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</si>
  <si>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</si>
  <si>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</si>
  <si>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</si>
  <si>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</si>
  <si>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</si>
  <si>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</si>
  <si>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</si>
  <si>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</si>
  <si>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</si>
  <si>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</si>
  <si>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</si>
  <si>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</si>
  <si>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</si>
  <si>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</si>
  <si>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</si>
  <si>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</si>
  <si>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</si>
  <si>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</si>
  <si>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</si>
  <si>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</si>
  <si>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</si>
  <si>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</si>
  <si>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</si>
  <si>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</si>
  <si>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</si>
  <si>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</si>
  <si>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</si>
  <si>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</si>
  <si>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</si>
  <si>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</si>
  <si>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</si>
  <si>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</si>
  <si>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</si>
  <si>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</si>
  <si>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</si>
  <si>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</si>
  <si>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</si>
  <si>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</si>
  <si>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</si>
  <si>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</si>
  <si>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</si>
  <si>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</si>
  <si>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</si>
  <si>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</si>
  <si>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</si>
  <si>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</si>
  <si>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</si>
  <si>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</si>
  <si>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</si>
  <si>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</si>
  <si>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</si>
  <si>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</si>
  <si>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</si>
  <si>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</si>
  <si>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</si>
  <si>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</si>
  <si>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</si>
  <si>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</si>
  <si>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</si>
  <si>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</si>
  <si>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</si>
  <si>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</si>
  <si>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</si>
  <si>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</si>
  <si>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</si>
  <si>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</si>
  <si>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</si>
  <si>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</si>
  <si>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</si>
  <si>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</si>
  <si>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</si>
  <si>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</si>
  <si>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</si>
  <si>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</si>
  <si>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</si>
  <si>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</si>
  <si>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</si>
  <si>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</si>
  <si>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</si>
  <si>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</si>
  <si>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</si>
  <si>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</si>
  <si>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</si>
  <si>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</si>
  <si>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</si>
  <si>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</si>
  <si>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</si>
  <si>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</si>
  <si>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</si>
  <si>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</si>
  <si>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</si>
  <si>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</si>
  <si>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</si>
  <si>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</si>
  <si>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</si>
  <si>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</si>
  <si>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</si>
  <si>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</si>
  <si>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</si>
  <si>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</si>
  <si>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</si>
  <si>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</si>
  <si>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</si>
  <si>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</si>
  <si>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</si>
  <si>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</si>
  <si>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</si>
  <si>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</si>
  <si>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</si>
  <si>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</si>
  <si>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</si>
  <si>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</si>
  <si>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</si>
  <si>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</si>
  <si>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</si>
  <si>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</si>
  <si>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</si>
  <si>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</si>
  <si>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</si>
  <si>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</si>
  <si>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</si>
  <si>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</si>
  <si>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</si>
  <si>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</si>
  <si>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</si>
  <si>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</si>
  <si>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</si>
  <si>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</si>
  <si>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</si>
  <si>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</si>
  <si>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</si>
  <si>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</si>
  <si>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</si>
  <si>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</si>
  <si>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</si>
  <si>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</si>
  <si>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</si>
  <si>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</si>
  <si>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</si>
  <si>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</si>
  <si>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</si>
  <si>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</si>
  <si>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</si>
  <si>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</si>
  <si>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</si>
  <si>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</si>
  <si>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</si>
  <si>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</si>
  <si>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</si>
  <si>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</si>
  <si>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</si>
  <si>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</si>
  <si>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</si>
  <si>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</si>
  <si>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</si>
  <si>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</si>
  <si>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</si>
  <si>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</si>
  <si>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</si>
  <si>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</si>
  <si>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</si>
  <si>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</si>
  <si>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</si>
  <si>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</si>
  <si>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</si>
  <si>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</si>
  <si>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</si>
  <si>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</si>
  <si>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</si>
  <si>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</si>
  <si>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</si>
  <si>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</si>
  <si>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</si>
  <si>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</si>
  <si>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</si>
  <si>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</si>
  <si>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</si>
  <si>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</si>
  <si>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</si>
  <si>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</si>
  <si>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</si>
  <si>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</si>
  <si>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</si>
  <si>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</si>
  <si>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</si>
  <si>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</si>
  <si>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</si>
  <si>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</si>
  <si>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</si>
  <si>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</si>
  <si>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</si>
  <si>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</si>
  <si>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</si>
  <si>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</si>
  <si>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</si>
  <si>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</si>
  <si>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</si>
  <si>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</si>
  <si>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</si>
  <si>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</si>
  <si>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</si>
  <si>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</si>
  <si>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</si>
  <si>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</si>
  <si>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</si>
  <si>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</si>
  <si>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</si>
  <si>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</si>
  <si>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</si>
  <si>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</si>
  <si>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</si>
  <si>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</si>
  <si>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</si>
  <si>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</si>
  <si>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</si>
  <si>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</si>
  <si>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</si>
  <si>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</si>
  <si>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</si>
  <si>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</si>
  <si>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</si>
  <si>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</si>
  <si>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</si>
  <si>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</si>
  <si>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</si>
  <si>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</si>
  <si>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</si>
  <si>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</si>
  <si>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</si>
  <si>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</si>
  <si>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</si>
  <si>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</si>
  <si>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</si>
  <si>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</si>
  <si>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</si>
  <si>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</si>
  <si>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</si>
  <si>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</si>
  <si>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</si>
  <si>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</si>
  <si>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</si>
  <si>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</si>
  <si>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</si>
  <si>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</si>
  <si>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</si>
  <si>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</si>
  <si>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</si>
  <si>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</si>
  <si>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</si>
  <si>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</si>
  <si>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</si>
  <si>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</si>
  <si>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</si>
  <si>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</si>
  <si>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</si>
  <si>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</si>
  <si>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</si>
  <si>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</si>
  <si>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</si>
  <si>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</si>
  <si>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</si>
  <si>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</si>
  <si>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</si>
  <si>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</si>
  <si>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</si>
  <si>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</si>
  <si>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</si>
  <si>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</si>
  <si>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</si>
  <si>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</si>
  <si>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</si>
  <si>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</si>
  <si>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</si>
  <si>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</si>
  <si>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</si>
  <si>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</si>
  <si>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</si>
  <si>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</si>
  <si>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</si>
  <si>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</si>
  <si>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</si>
  <si>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</si>
  <si>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</si>
  <si>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</si>
  <si>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</si>
  <si>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</si>
  <si>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</si>
  <si>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</si>
  <si>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</si>
  <si>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</si>
  <si>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</si>
  <si>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</si>
  <si>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</si>
  <si>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</si>
  <si>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</si>
  <si>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</si>
  <si>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</si>
  <si>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</si>
  <si>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</si>
  <si>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</si>
  <si>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</si>
  <si>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</si>
  <si>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</si>
  <si>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</si>
  <si>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</si>
  <si>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</si>
  <si>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</si>
  <si>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</si>
  <si>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</si>
  <si>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</si>
  <si>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</si>
  <si>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</si>
  <si>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</si>
  <si>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</si>
  <si>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</si>
  <si>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</si>
  <si>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</si>
  <si>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</si>
  <si>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</si>
  <si>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</si>
  <si>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</si>
  <si>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</si>
  <si>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</si>
  <si>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</si>
  <si>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</si>
  <si>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</si>
  <si>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</si>
  <si>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</si>
  <si>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</si>
  <si>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</si>
  <si>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</si>
  <si>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</si>
  <si>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</si>
  <si>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</si>
  <si>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</si>
  <si>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</si>
  <si>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</si>
  <si>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</si>
  <si>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</si>
  <si>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</si>
  <si>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</si>
  <si>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</si>
  <si>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</si>
  <si>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</si>
  <si>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</si>
  <si>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</si>
  <si>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</si>
  <si>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</si>
  <si>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</si>
  <si>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</si>
  <si>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</si>
  <si>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</si>
  <si>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</si>
  <si>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</si>
  <si>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</si>
  <si>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</si>
  <si>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</si>
  <si>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</si>
  <si>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</si>
  <si>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</si>
  <si>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</si>
  <si>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</si>
  <si>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</si>
  <si>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</si>
  <si>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</si>
  <si>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</si>
  <si>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</si>
  <si>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</si>
  <si>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</si>
  <si>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</si>
  <si>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</si>
  <si>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</si>
  <si>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</si>
  <si>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</si>
  <si>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</si>
  <si>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</si>
  <si>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</si>
  <si>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</si>
  <si>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</si>
  <si>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</si>
  <si>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</si>
  <si>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</si>
  <si>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</si>
  <si>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</si>
  <si>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</si>
  <si>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</si>
  <si>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</si>
  <si>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</si>
  <si>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</si>
  <si>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</si>
  <si>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</si>
  <si>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</si>
  <si>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</si>
  <si>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</si>
  <si>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</si>
  <si>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</si>
  <si>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</si>
  <si>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</si>
  <si>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</si>
  <si>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</si>
  <si>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</si>
  <si>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</si>
  <si>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</si>
  <si>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</si>
  <si>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</si>
  <si>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</si>
  <si>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</si>
  <si>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</si>
  <si>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</si>
  <si>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</si>
  <si>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</si>
  <si>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</si>
  <si>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</si>
  <si>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</si>
  <si>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</si>
  <si>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</si>
  <si>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</si>
  <si>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</si>
  <si>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</si>
  <si>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</si>
  <si>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</si>
  <si>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</si>
  <si>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</si>
  <si>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</si>
  <si>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</si>
  <si>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</si>
  <si>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</si>
  <si>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</si>
  <si>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</si>
  <si>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</si>
  <si>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</si>
  <si>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</si>
  <si>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</si>
  <si>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</si>
  <si>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</si>
  <si>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</si>
  <si>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</si>
  <si>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</si>
  <si>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</si>
  <si>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</si>
  <si>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</si>
  <si>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</si>
  <si>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</si>
  <si>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</si>
  <si>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</si>
  <si>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</si>
  <si>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</si>
  <si>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</si>
  <si>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</si>
  <si>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</si>
  <si>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</si>
  <si>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</si>
  <si>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</si>
  <si>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</si>
  <si>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</si>
  <si>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</si>
  <si>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</si>
  <si>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</si>
  <si>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</si>
  <si>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</si>
  <si>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</si>
  <si>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</si>
  <si>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</si>
  <si>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</si>
  <si>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</si>
  <si>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</si>
  <si>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</si>
  <si>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</si>
  <si>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</si>
  <si>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</si>
  <si>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</si>
  <si>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</si>
  <si>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</si>
  <si>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</si>
  <si>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</si>
  <si>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</si>
  <si>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</si>
  <si>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</si>
  <si>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</si>
  <si>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</si>
  <si>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</si>
  <si>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</si>
  <si>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</si>
  <si>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</si>
  <si>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</si>
  <si>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</si>
  <si>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</si>
  <si>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</si>
  <si>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</si>
  <si>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</si>
  <si>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</si>
  <si>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</si>
  <si>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</si>
  <si>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</si>
  <si>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</si>
  <si>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</si>
  <si>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</si>
  <si>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</si>
  <si>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</si>
  <si>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</si>
  <si>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</si>
  <si>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</si>
  <si>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</si>
  <si>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</si>
  <si>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</si>
  <si>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</si>
  <si>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</si>
  <si>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</si>
  <si>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</si>
  <si>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</si>
  <si>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</si>
  <si>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</si>
  <si>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</si>
  <si>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</si>
  <si>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</si>
  <si>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</si>
  <si>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</si>
  <si>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</si>
  <si>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</si>
  <si>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</si>
  <si>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</si>
  <si>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</si>
  <si>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</si>
  <si>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</si>
  <si>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</si>
  <si>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</si>
  <si>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</si>
  <si>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</si>
  <si>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</si>
  <si>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</si>
  <si>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</si>
  <si>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</si>
  <si>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</si>
  <si>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</si>
  <si>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</si>
  <si>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</si>
  <si>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</si>
  <si>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</si>
  <si>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</si>
  <si>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</si>
  <si>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</si>
  <si>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</si>
  <si>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</si>
  <si>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</si>
  <si>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</si>
  <si>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</si>
  <si>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</si>
  <si>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</si>
  <si>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</si>
  <si>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</si>
  <si>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</si>
  <si>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</si>
  <si>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</si>
  <si>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</si>
  <si>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</si>
  <si>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</si>
  <si>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</si>
  <si>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</si>
  <si>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</si>
  <si>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</si>
  <si>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</si>
  <si>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</si>
  <si>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</si>
  <si>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</si>
  <si>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</si>
  <si>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</si>
  <si>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</si>
  <si>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</si>
  <si>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</si>
  <si>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</si>
  <si>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</si>
  <si>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</si>
  <si>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</si>
  <si>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</si>
  <si>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</si>
  <si>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</si>
  <si>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</si>
  <si>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</si>
  <si>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</si>
  <si>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</si>
  <si>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</si>
  <si>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</si>
  <si>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</si>
  <si>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</si>
  <si>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</si>
  <si>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</si>
  <si>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</si>
  <si>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</si>
  <si>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</si>
  <si>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</si>
  <si>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</si>
  <si>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</si>
  <si>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</si>
  <si>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</si>
  <si>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</si>
  <si>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</si>
  <si>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</si>
  <si>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</si>
  <si>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</si>
  <si>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</si>
  <si>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</si>
  <si>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</si>
  <si>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</si>
  <si>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</si>
  <si>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</si>
  <si>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</si>
  <si>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</si>
  <si>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</si>
  <si>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</si>
  <si>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</si>
  <si>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</si>
  <si>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</si>
  <si>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</si>
  <si>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</si>
  <si>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</si>
  <si>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</si>
  <si>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</si>
  <si>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</si>
  <si>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</si>
  <si>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</si>
  <si>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</si>
  <si>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</si>
  <si>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</si>
  <si>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</si>
  <si>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</si>
  <si>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</si>
  <si>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</si>
  <si>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</si>
  <si>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</si>
  <si>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</si>
  <si>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</si>
  <si>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</si>
  <si>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</si>
  <si>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</si>
  <si>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</si>
  <si>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</si>
  <si>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</si>
  <si>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</si>
  <si>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</si>
  <si>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</si>
  <si>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</si>
  <si>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</si>
  <si>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</si>
  <si>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</si>
  <si>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</si>
  <si>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</si>
  <si>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</si>
  <si>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</si>
  <si>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</si>
  <si>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</si>
  <si>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</si>
  <si>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</si>
  <si>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</si>
  <si>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</si>
  <si>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</si>
  <si>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</si>
  <si>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</si>
  <si>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</si>
  <si>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</si>
  <si>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</si>
  <si>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</si>
  <si>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</si>
  <si>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</si>
  <si>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</si>
  <si>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</si>
  <si>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</si>
  <si>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</si>
  <si>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</si>
  <si>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</si>
  <si>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</si>
  <si>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</si>
  <si>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</si>
  <si>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</si>
  <si>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</si>
  <si>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</si>
  <si>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</si>
  <si>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</si>
  <si>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</si>
  <si>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</si>
  <si>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</si>
  <si>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</si>
  <si>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</si>
  <si>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</si>
  <si>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</si>
  <si>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</si>
  <si>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</si>
  <si>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</si>
  <si>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</si>
  <si>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</si>
  <si>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</si>
  <si>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</si>
  <si>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</si>
  <si>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</si>
  <si>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</si>
  <si>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</si>
  <si>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</si>
  <si>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</si>
  <si>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</si>
  <si>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</si>
  <si>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</si>
  <si>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</si>
  <si>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</si>
  <si>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</si>
  <si>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</si>
  <si>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</si>
  <si>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</si>
  <si>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</si>
  <si>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</si>
  <si>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</si>
  <si>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</si>
  <si>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</si>
  <si>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</si>
  <si>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</si>
  <si>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</si>
  <si>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</si>
  <si>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</si>
  <si>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</si>
  <si>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</si>
  <si>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</si>
  <si>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</si>
  <si>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</si>
  <si>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</si>
  <si>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</si>
  <si>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</si>
  <si>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</si>
  <si>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</si>
  <si>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</si>
  <si>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</si>
  <si>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</si>
  <si>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</si>
  <si>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</si>
  <si>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</si>
  <si>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</si>
  <si>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</si>
  <si>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</si>
  <si>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</si>
  <si>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</si>
  <si>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</si>
  <si>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</si>
  <si>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</si>
  <si>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</si>
  <si>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</si>
  <si>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</si>
  <si>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</si>
  <si>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</si>
  <si>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</si>
  <si>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</si>
  <si>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</si>
  <si>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</si>
  <si>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</si>
  <si>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</si>
  <si>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</si>
  <si>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</si>
  <si>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</si>
  <si>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</si>
  <si>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</si>
  <si>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</si>
  <si>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</si>
  <si>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</si>
  <si>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</si>
  <si>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</si>
  <si>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</si>
  <si>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</si>
  <si>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</si>
  <si>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</si>
  <si>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</si>
  <si>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</si>
  <si>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</si>
  <si>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</si>
  <si>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</si>
  <si>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</si>
  <si>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</si>
  <si>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</si>
  <si>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</si>
  <si>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</si>
  <si>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</si>
  <si>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</si>
  <si>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</si>
  <si>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</si>
  <si>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</si>
  <si>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</si>
  <si>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</si>
  <si>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</si>
  <si>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</si>
  <si>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</si>
  <si>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</si>
  <si>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</si>
  <si>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</si>
  <si>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</si>
  <si>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</si>
  <si>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</si>
  <si>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</si>
  <si>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</si>
  <si>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</si>
  <si>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</si>
  <si>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</si>
  <si>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</si>
  <si>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</si>
  <si>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</si>
  <si>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</si>
  <si>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</si>
  <si>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</si>
  <si>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</si>
  <si>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</si>
  <si>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</si>
  <si>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</si>
  <si>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</si>
  <si>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</si>
  <si>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</si>
  <si>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</si>
  <si>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</si>
  <si>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</si>
  <si>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</si>
  <si>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</si>
  <si>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</si>
  <si>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</si>
  <si>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</si>
  <si>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</si>
  <si>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</si>
  <si>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</si>
  <si>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</si>
  <si>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</si>
  <si>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</si>
  <si>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</si>
  <si>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</si>
  <si>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</si>
  <si>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</si>
  <si>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</si>
  <si>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</si>
  <si>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</si>
  <si>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</si>
  <si>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</si>
  <si>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</si>
  <si>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</si>
  <si>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</si>
  <si>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</si>
  <si>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</si>
  <si>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</si>
  <si>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</si>
  <si>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</si>
  <si>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</si>
  <si>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</si>
  <si>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</si>
  <si>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</si>
  <si>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</si>
  <si>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</si>
  <si>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</si>
  <si>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</si>
  <si>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</si>
  <si>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</si>
  <si>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</si>
  <si>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</si>
  <si>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</si>
  <si>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</si>
  <si>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</si>
  <si>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</si>
  <si>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</si>
  <si>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</si>
  <si>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</si>
  <si>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</si>
  <si>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</si>
  <si>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</si>
  <si>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</si>
  <si>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</si>
  <si>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</si>
  <si>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</si>
  <si>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</si>
  <si>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</si>
  <si>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</si>
  <si>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</si>
  <si>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</si>
  <si>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</si>
  <si>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</si>
  <si>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</si>
  <si>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</si>
  <si>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</si>
  <si>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</si>
  <si>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</si>
  <si>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</si>
  <si>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</si>
  <si>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</si>
  <si>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</si>
  <si>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</si>
  <si>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</si>
  <si>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</si>
  <si>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</si>
  <si>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</si>
  <si>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</si>
  <si>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</si>
  <si>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</si>
  <si>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</si>
  <si>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</si>
  <si>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</si>
  <si>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</si>
  <si>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</si>
  <si>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</si>
  <si>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</si>
  <si>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</si>
  <si>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</si>
  <si>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</si>
  <si>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</si>
  <si>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</si>
  <si>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</si>
  <si>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</si>
  <si>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</si>
  <si>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</si>
  <si>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</si>
  <si>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</si>
  <si>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</si>
  <si>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</si>
  <si>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</si>
  <si>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</si>
  <si>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</si>
  <si>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</si>
  <si>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</si>
  <si>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</si>
  <si>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</si>
  <si>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</si>
  <si>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</si>
  <si>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</si>
  <si>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</si>
  <si>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</si>
  <si>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</si>
  <si>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</si>
  <si>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</si>
  <si>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</si>
  <si>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</si>
  <si>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</si>
  <si>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</si>
  <si>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</si>
  <si>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</si>
  <si>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</si>
  <si>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</si>
  <si>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</si>
  <si>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</si>
  <si>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</si>
  <si>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</si>
  <si>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</si>
  <si>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</si>
  <si>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</si>
  <si>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</si>
  <si>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</si>
  <si>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</si>
  <si>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</si>
  <si>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</si>
  <si>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</si>
  <si>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</si>
  <si>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</si>
  <si>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</si>
  <si>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</si>
  <si>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</si>
  <si>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</si>
  <si>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</si>
  <si>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</si>
  <si>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</si>
  <si>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</si>
  <si>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</si>
  <si>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</si>
  <si>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</si>
  <si>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</si>
  <si>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</si>
  <si>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</si>
  <si>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</si>
  <si>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</si>
  <si>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</si>
  <si>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</si>
  <si>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</si>
  <si>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</si>
  <si>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</si>
  <si>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</si>
  <si>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</si>
  <si>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</si>
  <si>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</si>
  <si>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</si>
  <si>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</si>
  <si>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</si>
  <si>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</si>
  <si>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</si>
  <si>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</si>
  <si>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</si>
  <si>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</si>
  <si>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</si>
  <si>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</si>
  <si>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</si>
  <si>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</si>
  <si>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</si>
  <si>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</si>
  <si>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</si>
  <si>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</si>
  <si>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</si>
  <si>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</si>
  <si>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</si>
  <si>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</si>
  <si>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</si>
  <si>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</si>
  <si>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</si>
  <si>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</si>
  <si>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</si>
  <si>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</si>
  <si>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</si>
  <si>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</si>
  <si>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</si>
  <si>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</si>
  <si>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</si>
  <si>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</si>
  <si>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</si>
  <si>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</si>
  <si>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</si>
  <si>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</si>
  <si>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</si>
  <si>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</si>
  <si>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</si>
  <si>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</si>
  <si>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</si>
  <si>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</si>
  <si>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</si>
  <si>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</si>
  <si>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</si>
  <si>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</si>
  <si>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</si>
  <si>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</si>
  <si>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</si>
  <si>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</si>
  <si>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</si>
  <si>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</si>
  <si>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</si>
  <si>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</si>
  <si>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</si>
  <si>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</si>
  <si>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</si>
  <si>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</si>
  <si>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</si>
  <si>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</si>
  <si>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</si>
  <si>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</si>
  <si>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</si>
  <si>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</si>
  <si>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</si>
  <si>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</si>
  <si>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</si>
  <si>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</si>
  <si>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</si>
  <si>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</si>
  <si>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</si>
  <si>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</si>
  <si>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</si>
  <si>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</si>
  <si>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</si>
  <si>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</si>
  <si>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</si>
  <si>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</si>
  <si>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</si>
  <si>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</si>
  <si>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</si>
  <si>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</si>
  <si>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</si>
  <si>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</si>
  <si>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</si>
  <si>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</si>
  <si>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</si>
  <si>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</si>
  <si>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</si>
  <si>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</si>
  <si>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</si>
  <si>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</si>
  <si>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</si>
  <si>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</si>
  <si>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</si>
  <si>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</si>
  <si>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</si>
  <si>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</si>
  <si>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</si>
  <si>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</si>
  <si>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</si>
  <si>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</si>
  <si>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</si>
  <si>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</si>
  <si>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</si>
  <si>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</si>
  <si>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</si>
  <si>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</si>
  <si>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</si>
  <si>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</si>
  <si>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</si>
  <si>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</si>
  <si>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</si>
  <si>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</si>
  <si>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</si>
  <si>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</si>
  <si>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</si>
  <si>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</si>
  <si>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</si>
  <si>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</si>
  <si>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</si>
  <si>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</si>
  <si>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</si>
  <si>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</si>
  <si>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</si>
  <si>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</si>
  <si>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</si>
  <si>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</si>
  <si>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</si>
  <si>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</si>
  <si>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</si>
  <si>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</si>
  <si>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</si>
  <si>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</si>
  <si>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</si>
  <si>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</si>
  <si>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</si>
  <si>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</si>
  <si>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</si>
  <si>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</si>
  <si>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</si>
  <si>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</si>
  <si>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</si>
  <si>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</si>
  <si>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</si>
  <si>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</si>
  <si>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</si>
  <si>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</si>
  <si>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</si>
  <si>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</si>
  <si>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</si>
  <si>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</si>
  <si>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</si>
  <si>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</si>
  <si>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</si>
  <si>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</si>
  <si>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</si>
  <si>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</si>
  <si>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</si>
  <si>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</si>
  <si>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</si>
  <si>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</si>
  <si>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</si>
  <si>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</si>
  <si>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</si>
  <si>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</si>
  <si>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</si>
  <si>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</si>
  <si>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</si>
  <si>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</si>
  <si>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</si>
  <si>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</si>
  <si>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</si>
  <si>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</si>
  <si>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</si>
  <si>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</si>
  <si>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</si>
  <si>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</si>
  <si>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</si>
  <si>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</si>
  <si>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</si>
  <si>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</si>
  <si>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</si>
  <si>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</si>
  <si>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</si>
  <si>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</si>
  <si>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</si>
  <si>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</si>
  <si>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</si>
  <si>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</si>
  <si>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</si>
  <si>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</si>
  <si>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</si>
  <si>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</si>
  <si>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</si>
  <si>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</si>
  <si>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</si>
  <si>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</si>
  <si>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</si>
  <si>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</si>
  <si>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</si>
  <si>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</si>
  <si>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</si>
  <si>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</si>
  <si>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</si>
  <si>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</si>
  <si>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</si>
  <si>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</si>
  <si>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</si>
  <si>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</si>
  <si>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</si>
  <si>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</si>
  <si>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</si>
  <si>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</si>
  <si>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</si>
  <si>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</si>
  <si>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</si>
  <si>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</si>
  <si>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</si>
  <si>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</si>
  <si>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</si>
  <si>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</si>
  <si>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</si>
  <si>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</si>
  <si>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</si>
  <si>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</si>
  <si>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</si>
  <si>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</si>
  <si>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</si>
  <si>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</si>
  <si>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</si>
  <si>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</si>
  <si>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</si>
  <si>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</si>
  <si>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</si>
  <si>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</si>
  <si>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</si>
  <si>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</si>
  <si>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</si>
  <si>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</si>
  <si>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</si>
  <si>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</si>
  <si>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</si>
  <si>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</si>
  <si>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</si>
  <si>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</si>
  <si>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</si>
  <si>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</si>
  <si>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</si>
  <si>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</si>
  <si>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</si>
  <si>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</si>
  <si>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</si>
  <si>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</si>
  <si>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</si>
  <si>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</si>
  <si>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</si>
  <si>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</si>
  <si>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</si>
  <si>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</si>
  <si>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</si>
  <si>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</si>
  <si>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</si>
  <si>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</si>
  <si>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</si>
  <si>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</si>
  <si>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</si>
  <si>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</si>
  <si>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</si>
  <si>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</si>
  <si>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</si>
  <si>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</si>
  <si>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</si>
  <si>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</si>
  <si>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</si>
  <si>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</si>
  <si>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</si>
  <si>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</si>
  <si>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</si>
  <si>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</si>
  <si>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</si>
  <si>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</si>
  <si>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</si>
  <si>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</si>
  <si>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</si>
  <si>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</si>
  <si>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</si>
  <si>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</si>
  <si>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</si>
  <si>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</si>
  <si>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</si>
  <si>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</si>
  <si>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</si>
  <si>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</si>
  <si>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</si>
  <si>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</si>
  <si>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</si>
  <si>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</si>
  <si>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</si>
  <si>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</si>
  <si>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</si>
  <si>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</si>
  <si>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</si>
  <si>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</si>
  <si>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</si>
  <si>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</si>
  <si>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</si>
  <si>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</si>
  <si>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</si>
  <si>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</si>
  <si>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</si>
  <si>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</si>
  <si>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</si>
  <si>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</si>
  <si>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</si>
  <si>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</si>
  <si>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</si>
  <si>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</si>
  <si>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</si>
  <si>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</si>
  <si>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</si>
  <si>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</si>
  <si>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</si>
  <si>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</si>
  <si>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</si>
  <si>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</si>
  <si>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</si>
  <si>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</si>
  <si>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</si>
  <si>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</si>
  <si>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</si>
  <si>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</si>
  <si>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</si>
  <si>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</si>
  <si>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</si>
  <si>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</si>
  <si>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</si>
  <si>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</si>
  <si>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</si>
  <si>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</si>
  <si>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</si>
  <si>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</si>
  <si>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</si>
  <si>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</si>
  <si>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</si>
  <si>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</si>
  <si>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</si>
  <si>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</si>
  <si>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</si>
  <si>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</si>
  <si>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</si>
  <si>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</si>
  <si>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</si>
  <si>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</si>
  <si>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</si>
  <si>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</si>
  <si>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</si>
  <si>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</si>
  <si>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</si>
  <si>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</si>
  <si>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</si>
  <si>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</si>
  <si>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</si>
  <si>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</si>
  <si>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</si>
  <si>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</si>
  <si>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</si>
  <si>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</si>
  <si>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</si>
  <si>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</si>
  <si>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</si>
  <si>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</si>
  <si>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</si>
  <si>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</si>
  <si>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</si>
  <si>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</si>
  <si>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</si>
  <si>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</si>
  <si>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</si>
  <si>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</si>
  <si>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</si>
  <si>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</si>
  <si>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</si>
  <si>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</si>
  <si>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</si>
  <si>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</si>
  <si>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</si>
  <si>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</si>
  <si>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</si>
  <si>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</si>
  <si>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</si>
  <si>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</si>
  <si>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</si>
  <si>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</si>
  <si>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</si>
  <si>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</si>
  <si>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</si>
  <si>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</si>
  <si>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</si>
  <si>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</si>
  <si>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</si>
  <si>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</si>
  <si>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</si>
  <si>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</si>
  <si>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</si>
  <si>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</si>
  <si>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</si>
  <si>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</si>
  <si>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</si>
  <si>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</si>
  <si>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</si>
  <si>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</si>
  <si>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</si>
  <si>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</si>
  <si>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</si>
  <si>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</si>
  <si>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</si>
  <si>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</si>
  <si>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</si>
  <si>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</si>
  <si>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</si>
  <si>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</si>
  <si>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</si>
  <si>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</si>
  <si>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</si>
  <si>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</si>
  <si>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</si>
  <si>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</si>
  <si>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</si>
  <si>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</si>
  <si>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</si>
  <si>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</si>
  <si>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</si>
  <si>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</si>
  <si>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</si>
  <si>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</si>
  <si>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</si>
  <si>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</si>
  <si>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</si>
  <si>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</si>
  <si>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</si>
  <si>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</si>
  <si>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</si>
  <si>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</si>
  <si>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</si>
  <si>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</si>
  <si>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</si>
  <si>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</si>
  <si>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</si>
  <si>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</si>
  <si>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</si>
  <si>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</si>
  <si>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</si>
  <si>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</si>
  <si>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</si>
  <si>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</si>
  <si>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</si>
  <si>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</si>
  <si>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</si>
  <si>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</si>
  <si>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</si>
  <si>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</si>
  <si>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</si>
  <si>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</si>
  <si>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</si>
  <si>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</si>
  <si>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</si>
  <si>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</si>
  <si>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</si>
  <si>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</si>
  <si>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</si>
  <si>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</si>
  <si>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</si>
  <si>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</si>
  <si>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</si>
  <si>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</si>
  <si>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</si>
  <si>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</si>
  <si>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</si>
  <si>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</si>
  <si>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</si>
  <si>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</si>
  <si>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</si>
  <si>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</si>
  <si>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</si>
  <si>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</si>
  <si>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</si>
  <si>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</si>
  <si>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</si>
  <si>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</si>
  <si>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</si>
  <si>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</si>
  <si>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</si>
  <si>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</si>
  <si>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</si>
  <si>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</si>
  <si>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</si>
  <si>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</si>
  <si>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</si>
  <si>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</si>
  <si>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</si>
  <si>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</si>
  <si>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</si>
  <si>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</si>
  <si>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</si>
  <si>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</si>
  <si>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</si>
  <si>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</si>
  <si>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</si>
  <si>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</si>
  <si>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</si>
  <si>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</si>
  <si>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</si>
  <si>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</si>
  <si>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</si>
  <si>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</si>
  <si>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</si>
  <si>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</si>
  <si>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</si>
  <si>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</si>
  <si>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</si>
  <si>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</si>
  <si>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</si>
  <si>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</si>
  <si>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</si>
  <si>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</si>
  <si>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</si>
  <si>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</si>
  <si>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</si>
  <si>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</si>
  <si>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</si>
  <si>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</si>
  <si>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</si>
  <si>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</si>
  <si>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</si>
  <si>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</si>
  <si>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</si>
  <si>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</si>
  <si>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</si>
  <si>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</si>
  <si>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</si>
  <si>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</si>
  <si>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</si>
  <si>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</si>
  <si>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</si>
  <si>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</si>
  <si>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</si>
  <si>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</si>
  <si>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</si>
  <si>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</si>
  <si>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</si>
  <si>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</si>
  <si>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</si>
  <si>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</si>
  <si>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</si>
  <si>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</si>
  <si>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</si>
  <si>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</si>
  <si>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</si>
  <si>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</si>
  <si>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</si>
  <si>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</si>
  <si>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</si>
  <si>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</si>
  <si>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</si>
  <si>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</si>
  <si>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</si>
  <si>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</si>
  <si>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</si>
  <si>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</si>
  <si>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</si>
  <si>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</si>
  <si>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</si>
  <si>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</si>
  <si>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</si>
  <si>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</si>
  <si>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</si>
  <si>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</si>
  <si>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</si>
  <si>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</si>
  <si>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</si>
  <si>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</si>
  <si>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</si>
  <si>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</si>
  <si>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</si>
  <si>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</si>
  <si>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</si>
  <si>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</si>
  <si>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</si>
  <si>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</si>
  <si>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</si>
  <si>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</si>
  <si>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</si>
  <si>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</si>
  <si>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</si>
  <si>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</si>
  <si>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</si>
  <si>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</si>
  <si>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</si>
  <si>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</si>
  <si>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</si>
  <si>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</si>
  <si>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</si>
  <si>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</si>
  <si>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</si>
  <si>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</si>
  <si>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</si>
  <si>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</si>
  <si>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</si>
  <si>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</si>
  <si>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</si>
  <si>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</si>
  <si>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</si>
  <si>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</si>
  <si>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</si>
  <si>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</si>
  <si>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</si>
  <si>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</si>
  <si>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</si>
  <si>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</si>
  <si>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</si>
  <si>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</si>
  <si>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</si>
  <si>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</si>
  <si>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</si>
  <si>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</si>
  <si>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</si>
  <si>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</si>
  <si>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</si>
  <si>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</si>
  <si>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</si>
  <si>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</si>
  <si>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</si>
  <si>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</si>
  <si>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</si>
  <si>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</si>
  <si>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</si>
  <si>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</si>
  <si>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</si>
  <si>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</si>
  <si>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</si>
  <si>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</si>
  <si>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</si>
  <si>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</si>
  <si>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</si>
  <si>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</si>
  <si>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</si>
  <si>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</si>
  <si>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</si>
  <si>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</si>
  <si>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</si>
  <si>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</si>
  <si>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</si>
  <si>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</si>
  <si>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</si>
  <si>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</si>
  <si>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</si>
  <si>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</si>
  <si>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</si>
  <si>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</si>
  <si>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</si>
  <si>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</si>
  <si>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</si>
  <si>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</si>
  <si>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</si>
  <si>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</si>
  <si>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</si>
  <si>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</si>
  <si>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</si>
  <si>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</si>
  <si>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</si>
  <si>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</si>
  <si>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</si>
  <si>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</si>
  <si>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</si>
  <si>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</si>
  <si>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</si>
  <si>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</si>
  <si>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</si>
  <si>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</si>
  <si>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</si>
  <si>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</si>
  <si>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</si>
  <si>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</si>
  <si>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</si>
  <si>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</si>
  <si>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</si>
  <si>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</si>
  <si>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</si>
  <si>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</si>
  <si>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</si>
  <si>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</si>
  <si>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</si>
  <si>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</si>
  <si>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</si>
  <si>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</si>
  <si>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</si>
  <si>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</si>
  <si>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</si>
  <si>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</si>
  <si>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</si>
  <si>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</si>
  <si>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</si>
  <si>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</si>
  <si>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</si>
  <si>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</si>
  <si>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</si>
  <si>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</si>
  <si>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</si>
  <si>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</si>
  <si>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</si>
  <si>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</si>
  <si>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</si>
  <si>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</si>
  <si>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</si>
  <si>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</si>
  <si>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</si>
  <si>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</si>
  <si>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</si>
  <si>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</si>
  <si>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</si>
  <si>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</si>
  <si>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</si>
  <si>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</si>
  <si>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</si>
  <si>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</si>
  <si>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</si>
  <si>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</si>
  <si>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</si>
  <si>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</si>
  <si>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</si>
  <si>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</si>
  <si>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</si>
  <si>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</si>
  <si>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</si>
  <si>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</si>
  <si>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</si>
  <si>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</si>
  <si>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</si>
  <si>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</si>
  <si>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</si>
  <si>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</si>
  <si>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</si>
  <si>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</si>
  <si>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</si>
  <si>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</si>
  <si>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</si>
  <si>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</si>
  <si>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</si>
  <si>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</si>
  <si>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</si>
  <si>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</si>
  <si>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</si>
  <si>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</si>
  <si>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</si>
  <si>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</si>
  <si>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</si>
  <si>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</si>
  <si>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</si>
  <si>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</si>
  <si>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</si>
  <si>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</si>
  <si>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</si>
  <si>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</si>
  <si>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</si>
  <si>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</si>
  <si>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</si>
  <si>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</si>
  <si>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</si>
  <si>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</si>
  <si>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</si>
  <si>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</si>
  <si>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</si>
  <si>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</si>
  <si>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</si>
  <si>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</si>
  <si>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</si>
  <si>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</si>
  <si>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</si>
  <si>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</si>
  <si>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</si>
  <si>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</si>
  <si>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</si>
  <si>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</si>
  <si>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</si>
  <si>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</si>
  <si>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</si>
  <si>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</si>
  <si>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</si>
  <si>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</si>
  <si>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</si>
  <si>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</si>
  <si>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</si>
  <si>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</si>
  <si>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</si>
  <si>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</si>
  <si>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</si>
  <si>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</si>
  <si>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</si>
  <si>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</si>
  <si>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</si>
  <si>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</si>
  <si>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</si>
  <si>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</si>
  <si>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</si>
  <si>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</si>
  <si>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</si>
  <si>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</si>
  <si>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</si>
  <si>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</si>
  <si>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</si>
  <si>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</si>
  <si>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</si>
  <si>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</si>
  <si>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</si>
  <si>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</si>
  <si>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</si>
  <si>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</si>
  <si>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</si>
  <si>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</si>
  <si>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</si>
  <si>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</si>
  <si>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</si>
  <si>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</si>
  <si>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</si>
  <si>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</si>
  <si>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</si>
  <si>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</si>
  <si>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</si>
  <si>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</si>
  <si>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</si>
  <si>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</si>
  <si>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</si>
  <si>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</si>
  <si>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</si>
  <si>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</si>
  <si>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</si>
  <si>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</si>
  <si>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</si>
  <si>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</si>
  <si>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</si>
  <si>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</si>
  <si>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</si>
  <si>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</si>
  <si>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</si>
  <si>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</si>
  <si>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</si>
  <si>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</si>
  <si>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</si>
  <si>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</si>
  <si>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</si>
  <si>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</si>
  <si>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</si>
  <si>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</si>
  <si>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</si>
  <si>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</si>
  <si>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</si>
  <si>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</si>
  <si>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</si>
  <si>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</si>
  <si>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</si>
  <si>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</si>
  <si>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</si>
  <si>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</si>
  <si>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</si>
  <si>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</si>
  <si>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</si>
  <si>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</si>
  <si>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</si>
  <si>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</si>
  <si>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</si>
  <si>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</si>
  <si>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</si>
  <si>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</si>
  <si>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</si>
  <si>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</si>
  <si>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</si>
  <si>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</si>
  <si>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</si>
  <si>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</si>
  <si>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</si>
  <si>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</si>
  <si>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</si>
  <si>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</si>
  <si>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</si>
  <si>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</si>
  <si>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</si>
  <si>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</si>
  <si>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</si>
  <si>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</si>
  <si>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</si>
  <si>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</si>
  <si>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</si>
  <si>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</si>
  <si>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</si>
  <si>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</si>
  <si>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</si>
  <si>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</si>
  <si>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</si>
  <si>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</si>
  <si>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</si>
  <si>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</si>
  <si>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</si>
  <si>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</si>
  <si>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</si>
  <si>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</si>
  <si>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</si>
  <si>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</si>
  <si>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</si>
  <si>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</si>
  <si>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</si>
  <si>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</si>
  <si>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</si>
  <si>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</si>
  <si>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</si>
  <si>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</si>
  <si>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</si>
  <si>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</si>
  <si>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</si>
  <si>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</si>
  <si>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</si>
  <si>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</si>
  <si>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</si>
  <si>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</si>
  <si>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</si>
  <si>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</si>
  <si>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</si>
  <si>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</si>
  <si>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</si>
  <si>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</si>
  <si>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</si>
  <si>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</si>
  <si>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</si>
  <si>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</si>
  <si>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</si>
  <si>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</si>
  <si>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</si>
  <si>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</si>
  <si>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</si>
  <si>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</si>
  <si>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</si>
  <si>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</si>
  <si>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</si>
  <si>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</si>
  <si>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</si>
  <si>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</si>
  <si>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</si>
  <si>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</si>
  <si>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</si>
  <si>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</si>
  <si>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</si>
  <si>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</si>
  <si>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</si>
  <si>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</si>
  <si>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</si>
  <si>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</si>
  <si>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</si>
  <si>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</si>
  <si>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</si>
  <si>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</si>
  <si>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</si>
  <si>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</si>
  <si>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</si>
  <si>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</si>
  <si>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</si>
  <si>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</si>
  <si>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</si>
  <si>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</si>
  <si>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</si>
  <si>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</si>
  <si>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</si>
  <si>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</si>
  <si>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</si>
  <si>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</si>
  <si>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</si>
  <si>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</si>
  <si>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</si>
  <si>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</si>
  <si>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</si>
  <si>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</si>
  <si>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</si>
  <si>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</si>
  <si>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</si>
  <si>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</si>
  <si>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</si>
  <si>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</si>
  <si>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</si>
  <si>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</si>
  <si>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</si>
  <si>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</si>
  <si>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</si>
  <si>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</si>
  <si>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</si>
  <si>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</si>
  <si>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</si>
  <si>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</si>
  <si>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</si>
  <si>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</si>
  <si>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</si>
  <si>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</si>
  <si>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</si>
  <si>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</si>
  <si>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</si>
  <si>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</si>
  <si>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</si>
  <si>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</si>
  <si>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</si>
  <si>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</si>
  <si>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</si>
  <si>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</si>
  <si>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</si>
  <si>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</si>
  <si>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</si>
  <si>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</si>
  <si>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</si>
  <si>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</si>
  <si>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</si>
  <si>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</si>
  <si>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</si>
  <si>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</si>
  <si>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</si>
  <si>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</si>
  <si>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</si>
  <si>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</si>
  <si>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</si>
  <si>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</si>
  <si>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</si>
  <si>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</si>
  <si>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</si>
  <si>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</si>
  <si>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</si>
  <si>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</si>
  <si>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</si>
  <si>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</si>
  <si>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</si>
  <si>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</si>
  <si>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</si>
  <si>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</si>
  <si>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</si>
  <si>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</si>
  <si>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</si>
  <si>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</si>
  <si>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</si>
  <si>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</si>
  <si>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</si>
  <si>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</si>
  <si>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</si>
  <si>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</si>
  <si>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</si>
  <si>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</si>
  <si>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</si>
  <si>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</si>
  <si>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</si>
  <si>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</si>
  <si>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</si>
  <si>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</si>
  <si>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</si>
  <si>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</si>
  <si>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</si>
  <si>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</si>
  <si>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</si>
  <si>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</si>
  <si>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</si>
  <si>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</si>
  <si>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</si>
  <si>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</si>
  <si>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</si>
  <si>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</si>
  <si>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</si>
  <si>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</si>
  <si>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</si>
  <si>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</si>
  <si>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</si>
  <si>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</si>
  <si>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</si>
  <si>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</si>
  <si>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</si>
  <si>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</si>
  <si>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</si>
  <si>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</si>
  <si>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</si>
  <si>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</si>
  <si>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</si>
  <si>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</si>
  <si>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</si>
  <si>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</si>
  <si>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</si>
  <si>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</si>
  <si>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</si>
  <si>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</si>
  <si>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</si>
  <si>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</si>
  <si>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</si>
  <si>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</si>
  <si>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</si>
  <si>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</si>
  <si>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</si>
  <si>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</si>
  <si>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</si>
  <si>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</si>
  <si>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</si>
  <si>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</si>
  <si>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</si>
  <si>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</si>
  <si>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</si>
  <si>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</si>
  <si>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</si>
  <si>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</si>
  <si>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</si>
  <si>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</si>
  <si>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</si>
  <si>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</si>
  <si>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</si>
  <si>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</si>
  <si>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</si>
  <si>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</si>
  <si>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</si>
  <si>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</si>
  <si>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</si>
  <si>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</si>
  <si>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</si>
  <si>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</si>
  <si>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</si>
  <si>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</si>
  <si>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</si>
  <si>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</si>
  <si>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</si>
  <si>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</si>
  <si>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</si>
  <si>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</si>
  <si>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</si>
  <si>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</si>
  <si>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</si>
  <si>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</si>
  <si>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</si>
  <si>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</si>
  <si>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</si>
  <si>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</si>
  <si>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</si>
  <si>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</si>
  <si>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</si>
  <si>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</si>
  <si>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</si>
  <si>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</si>
  <si>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</si>
  <si>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</si>
  <si>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</si>
  <si>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</si>
  <si>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</si>
  <si>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</si>
  <si>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</si>
  <si>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</si>
  <si>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</si>
  <si>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</si>
  <si>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</si>
  <si>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</si>
  <si>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</si>
  <si>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</si>
  <si>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</si>
  <si>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</si>
  <si>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</si>
  <si>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</si>
  <si>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</si>
  <si>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</si>
  <si>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</si>
  <si>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</si>
  <si>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</si>
  <si>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</si>
  <si>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</si>
  <si>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</si>
  <si>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</si>
  <si>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</si>
  <si>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</si>
  <si>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</si>
  <si>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</si>
  <si>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</si>
  <si>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</si>
  <si>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</si>
  <si>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</si>
  <si>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</si>
  <si>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</si>
  <si>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</si>
  <si>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</si>
  <si>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</si>
  <si>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</si>
  <si>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</si>
  <si>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</si>
  <si>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</si>
  <si>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</si>
  <si>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</si>
  <si>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</si>
  <si>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</si>
  <si>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</si>
  <si>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</si>
  <si>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</si>
  <si>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</si>
  <si>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</si>
  <si>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</si>
  <si>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</si>
  <si>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</si>
  <si>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</si>
  <si>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</si>
  <si>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</si>
  <si>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</si>
  <si>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</si>
  <si>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</si>
  <si>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</si>
  <si>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</si>
  <si>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</si>
  <si>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</si>
  <si>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</si>
  <si>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</si>
  <si>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</si>
  <si>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</si>
  <si>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</si>
  <si>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</si>
  <si>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</si>
  <si>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</si>
  <si>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</si>
  <si>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</si>
  <si>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</si>
  <si>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</si>
  <si>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</si>
  <si>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</si>
  <si>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</si>
  <si>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</si>
  <si>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</si>
  <si>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</si>
  <si>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</si>
  <si>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</si>
  <si>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</si>
  <si>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</si>
  <si>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</si>
  <si>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</si>
  <si>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</si>
  <si>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</si>
  <si>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</si>
  <si>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</si>
  <si>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</si>
  <si>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</si>
  <si>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</si>
  <si>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</si>
  <si>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</si>
  <si>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</si>
  <si>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</si>
  <si>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</si>
  <si>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</si>
  <si>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</si>
  <si>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</si>
  <si>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</si>
  <si>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</si>
  <si>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</si>
  <si>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</si>
  <si>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</si>
  <si>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</si>
  <si>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</si>
  <si>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</si>
  <si>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</si>
  <si>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</si>
  <si>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</si>
  <si>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</si>
  <si>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</si>
  <si>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</si>
  <si>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</si>
  <si>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</si>
  <si>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</si>
  <si>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</si>
  <si>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</si>
  <si>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</si>
  <si>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</si>
  <si>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</si>
  <si>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</si>
  <si>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</si>
  <si>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</si>
  <si>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</si>
  <si>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</si>
  <si>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</si>
  <si>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</si>
  <si>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</si>
  <si>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</si>
  <si>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</si>
  <si>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</si>
  <si>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</si>
  <si>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</si>
  <si>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</si>
  <si>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</si>
  <si>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</si>
  <si>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</si>
  <si>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</si>
  <si>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</si>
  <si>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</si>
  <si>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</si>
  <si>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</si>
  <si>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</si>
  <si>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</si>
  <si>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</si>
  <si>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</si>
  <si>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</si>
  <si>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</si>
  <si>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</si>
  <si>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</si>
  <si>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</si>
  <si>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</si>
  <si>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</si>
  <si>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</si>
  <si>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</si>
  <si>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</si>
  <si>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</si>
  <si>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</si>
  <si>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</si>
  <si>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</si>
  <si>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</si>
  <si>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</si>
  <si>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</si>
  <si>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</si>
  <si>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</si>
  <si>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</si>
  <si>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</si>
  <si>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</si>
  <si>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</si>
  <si>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</si>
  <si>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</si>
  <si>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</si>
  <si>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</si>
  <si>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</si>
  <si>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</si>
  <si>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</si>
  <si>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</si>
  <si>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</si>
  <si>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</si>
  <si>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</si>
  <si>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</si>
  <si>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</si>
  <si>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</si>
  <si>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</si>
  <si>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</si>
  <si>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</si>
  <si>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</si>
  <si>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</si>
  <si>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</si>
  <si>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</si>
  <si>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</si>
  <si>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</si>
  <si>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</si>
  <si>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</si>
  <si>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</si>
  <si>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</si>
  <si>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</si>
  <si>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</si>
  <si>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</si>
  <si>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</si>
  <si>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</si>
  <si>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</si>
  <si>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</si>
  <si>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</si>
  <si>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</si>
  <si>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</si>
  <si>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</si>
  <si>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</si>
  <si>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</si>
  <si>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</si>
  <si>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</si>
  <si>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</si>
  <si>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</si>
  <si>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</si>
  <si>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</si>
  <si>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</si>
  <si>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</si>
  <si>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</si>
  <si>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</si>
  <si>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</si>
  <si>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</si>
  <si>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</si>
  <si>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</si>
  <si>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</si>
  <si>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</si>
  <si>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</si>
  <si>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</si>
  <si>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</si>
  <si>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</si>
  <si>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</si>
  <si>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</si>
  <si>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</si>
  <si>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</si>
  <si>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</si>
  <si>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</si>
  <si>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</si>
  <si>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</si>
  <si>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</si>
  <si>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</si>
  <si>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</si>
  <si>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</si>
  <si>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</si>
  <si>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</si>
  <si>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</si>
  <si>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</si>
  <si>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</si>
  <si>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</si>
  <si>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</si>
  <si>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</si>
  <si>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</si>
  <si>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</si>
  <si>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</si>
  <si>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</si>
  <si>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</si>
  <si>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</si>
  <si>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</si>
  <si>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</si>
  <si>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</si>
  <si>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</si>
  <si>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</si>
  <si>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</si>
  <si>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</si>
  <si>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</si>
  <si>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</si>
  <si>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</si>
  <si>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</si>
  <si>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</si>
  <si>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</si>
  <si>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</si>
  <si>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</si>
  <si>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</si>
  <si>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</si>
  <si>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</si>
  <si>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</si>
  <si>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</si>
  <si>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</si>
  <si>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</si>
  <si>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</si>
  <si>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</si>
  <si>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</si>
  <si>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</si>
  <si>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</si>
  <si>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</si>
  <si>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</si>
  <si>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</si>
  <si>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</si>
  <si>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</si>
  <si>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</si>
  <si>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</si>
  <si>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</si>
  <si>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</si>
  <si>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</si>
  <si>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</si>
  <si>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</si>
  <si>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</si>
  <si>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</si>
  <si>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</si>
  <si>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</si>
  <si>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</si>
  <si>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</si>
  <si>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</si>
  <si>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</si>
  <si>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</si>
  <si>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</si>
  <si>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</si>
  <si>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</si>
  <si>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</si>
  <si>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</si>
  <si>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</si>
  <si>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</si>
  <si>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</si>
  <si>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</si>
  <si>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</si>
  <si>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</si>
  <si>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</si>
  <si>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</si>
  <si>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</si>
  <si>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</si>
  <si>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</si>
  <si>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</si>
  <si>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</si>
  <si>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</si>
  <si>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</si>
  <si>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</si>
  <si>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</si>
  <si>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</si>
  <si>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</si>
  <si>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</si>
  <si>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</si>
  <si>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</si>
  <si>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</si>
  <si>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</si>
  <si>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</si>
  <si>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</si>
  <si>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</si>
  <si>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</si>
  <si>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</si>
  <si>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</si>
  <si>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</si>
  <si>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</si>
  <si>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</si>
  <si>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</si>
  <si>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</si>
  <si>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</si>
  <si>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</si>
  <si>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</si>
  <si>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</si>
  <si>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</si>
  <si>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</si>
  <si>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</si>
  <si>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</si>
  <si>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</si>
  <si>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</si>
  <si>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</si>
  <si>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</si>
  <si>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</si>
  <si>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</si>
  <si>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</si>
  <si>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</si>
  <si>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</si>
  <si>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</si>
  <si>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</si>
  <si>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</si>
  <si>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</si>
  <si>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</si>
  <si>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</si>
  <si>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</si>
  <si>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</si>
  <si>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</si>
  <si>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</si>
  <si>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</si>
  <si>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</si>
  <si>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</si>
  <si>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</si>
  <si>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</si>
  <si>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</si>
  <si>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</si>
  <si>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</si>
  <si>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</si>
  <si>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</si>
  <si>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</si>
  <si>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</si>
  <si>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</si>
  <si>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</si>
  <si>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</si>
  <si>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</si>
  <si>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</si>
  <si>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</si>
  <si>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</si>
  <si>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</si>
  <si>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</si>
  <si>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</si>
  <si>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</si>
  <si>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</si>
  <si>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</si>
  <si>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</si>
  <si>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</si>
  <si>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</si>
  <si>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</si>
  <si>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</si>
  <si>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</si>
  <si>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</si>
  <si>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</si>
  <si>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</si>
  <si>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</si>
  <si>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</si>
  <si>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</si>
  <si>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</si>
  <si>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</si>
  <si>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</si>
  <si>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</si>
  <si>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</si>
  <si>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</si>
  <si>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</si>
  <si>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</si>
  <si>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</si>
  <si>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</si>
  <si>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</si>
  <si>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</si>
  <si>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</si>
  <si>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</si>
  <si>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</si>
  <si>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</si>
  <si>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</si>
  <si>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</si>
  <si>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</si>
  <si>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</si>
  <si>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</si>
  <si>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</si>
  <si>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</si>
  <si>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</si>
  <si>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</si>
  <si>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</si>
  <si>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</si>
  <si>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</si>
  <si>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</si>
  <si>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</si>
  <si>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</si>
  <si>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</si>
  <si>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</si>
  <si>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</si>
  <si>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</si>
  <si>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</si>
  <si>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</si>
  <si>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</si>
  <si>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</si>
  <si>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</si>
  <si>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</si>
  <si>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</si>
  <si>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</si>
  <si>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</si>
  <si>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</si>
  <si>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</si>
  <si>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</si>
  <si>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</si>
  <si>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</si>
  <si>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</si>
  <si>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</si>
  <si>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</si>
  <si>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</si>
  <si>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</si>
  <si>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</si>
  <si>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</si>
  <si>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</si>
  <si>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</si>
  <si>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</si>
  <si>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</si>
  <si>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</si>
  <si>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</si>
  <si>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</si>
  <si>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</si>
  <si>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</si>
  <si>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</si>
  <si>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</si>
  <si>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</si>
  <si>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</si>
  <si>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</si>
  <si>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</si>
  <si>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</si>
  <si>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</si>
  <si>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</si>
  <si>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</si>
  <si>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</si>
  <si>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</si>
  <si>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</si>
  <si>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</si>
  <si>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</si>
  <si>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</si>
  <si>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</si>
  <si>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</si>
  <si>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</si>
  <si>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</si>
  <si>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</si>
  <si>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</si>
  <si>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</si>
  <si>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</si>
  <si>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</si>
  <si>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</si>
  <si>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</si>
  <si>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</si>
  <si>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</si>
  <si>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</si>
  <si>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</si>
  <si>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</si>
  <si>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</si>
  <si>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</si>
  <si>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</si>
  <si>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</si>
  <si>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</si>
  <si>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</si>
  <si>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</si>
  <si>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</si>
  <si>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</si>
  <si>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</si>
  <si>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</si>
  <si>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</si>
  <si>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</si>
  <si>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</si>
  <si>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</si>
  <si>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</si>
  <si>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</si>
  <si>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</si>
  <si>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</si>
  <si>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</si>
  <si>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</si>
  <si>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</si>
  <si>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</si>
  <si>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</si>
  <si>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</si>
  <si>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</si>
  <si>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</si>
  <si>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</si>
  <si>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</si>
  <si>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</si>
  <si>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</si>
  <si>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</si>
  <si>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</si>
  <si>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</si>
  <si>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</si>
  <si>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</si>
  <si>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</si>
  <si>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</si>
  <si>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</si>
  <si>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</si>
  <si>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</si>
  <si>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</si>
  <si>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</si>
  <si>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</si>
  <si>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</si>
  <si>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</si>
  <si>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</si>
  <si>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</si>
  <si>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</si>
  <si>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</si>
  <si>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</si>
  <si>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</si>
  <si>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</si>
  <si>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</si>
  <si>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</si>
  <si>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</si>
  <si>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</si>
  <si>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</si>
  <si>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</si>
  <si>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</si>
  <si>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</si>
  <si>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</si>
  <si>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</si>
  <si>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</si>
  <si>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</si>
  <si>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</si>
  <si>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</si>
  <si>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</si>
  <si>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</si>
  <si>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</si>
  <si>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</si>
  <si>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</si>
  <si>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</si>
  <si>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</si>
  <si>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</si>
  <si>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</si>
  <si>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</si>
  <si>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</si>
  <si>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</si>
  <si>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</si>
  <si>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</si>
  <si>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</si>
  <si>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</si>
  <si>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</si>
  <si>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</si>
  <si>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</si>
  <si>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</si>
  <si>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</si>
  <si>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</si>
  <si>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</si>
  <si>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</si>
  <si>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</si>
  <si>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</si>
  <si>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</si>
  <si>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</si>
  <si>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</si>
  <si>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</si>
  <si>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</si>
  <si>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</si>
  <si>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</si>
  <si>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</si>
  <si>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</si>
  <si>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</si>
  <si>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</si>
  <si>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</si>
  <si>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</si>
  <si>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</si>
  <si>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</si>
  <si>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</si>
  <si>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</si>
  <si>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</si>
  <si>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</si>
  <si>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</si>
  <si>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</si>
  <si>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</si>
  <si>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</si>
  <si>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</si>
  <si>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</si>
  <si>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</si>
  <si>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</si>
  <si>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</si>
  <si>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</si>
  <si>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</si>
  <si>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</si>
  <si>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</si>
  <si>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</si>
  <si>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</si>
  <si>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</si>
  <si>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</si>
  <si>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</si>
  <si>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</si>
  <si>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</si>
  <si>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</si>
  <si>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</si>
  <si>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</si>
  <si>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</si>
  <si>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</si>
  <si>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</si>
  <si>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</si>
  <si>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</si>
  <si>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</si>
  <si>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</si>
  <si>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</si>
  <si>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</si>
  <si>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</si>
  <si>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</si>
  <si>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</si>
  <si>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</si>
  <si>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</si>
  <si>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</si>
  <si>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</si>
  <si>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</si>
  <si>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</si>
  <si>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</si>
  <si>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</si>
  <si>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</si>
  <si>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</si>
  <si>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</si>
  <si>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</si>
  <si>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</si>
  <si>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</si>
  <si>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</si>
  <si>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</si>
  <si>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</si>
  <si>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</si>
  <si>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</si>
  <si>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</si>
  <si>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</si>
  <si>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</si>
  <si>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</si>
  <si>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</si>
  <si>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</si>
  <si>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</si>
  <si>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</si>
  <si>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</si>
  <si>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</si>
  <si>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</si>
  <si>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</si>
  <si>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</si>
  <si>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</si>
  <si>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</si>
  <si>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</si>
  <si>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</si>
  <si>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</si>
  <si>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</si>
  <si>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</si>
  <si>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</si>
  <si>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</si>
  <si>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</si>
  <si>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</si>
  <si>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</si>
  <si>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</si>
  <si>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</si>
  <si>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</si>
  <si>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</si>
  <si>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</si>
  <si>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</si>
  <si>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</si>
  <si>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</si>
  <si>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</si>
  <si>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</si>
  <si>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</si>
  <si>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</si>
  <si>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</si>
  <si>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</si>
  <si>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</si>
  <si>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</si>
  <si>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</si>
  <si>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</si>
  <si>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</si>
  <si>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</si>
  <si>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</si>
  <si>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</si>
  <si>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</si>
  <si>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</si>
  <si>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</si>
  <si>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</si>
  <si>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</si>
  <si>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</si>
  <si>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</si>
  <si>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</si>
  <si>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</si>
  <si>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</si>
  <si>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</si>
  <si>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</si>
  <si>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</si>
  <si>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</si>
  <si>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</si>
  <si>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</si>
  <si>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</si>
  <si>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</si>
  <si>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</si>
  <si>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</si>
  <si>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</si>
  <si>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</si>
  <si>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</si>
  <si>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</si>
  <si>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</si>
  <si>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</si>
  <si>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</si>
  <si>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</si>
  <si>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</si>
  <si>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</si>
  <si>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</si>
  <si>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</si>
  <si>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</si>
  <si>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</si>
  <si>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</si>
  <si>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</si>
  <si>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</si>
  <si>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</si>
  <si>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</si>
  <si>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</si>
  <si>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</si>
  <si>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</si>
  <si>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</si>
  <si>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</si>
  <si>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</si>
  <si>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</si>
  <si>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</si>
  <si>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</si>
  <si>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</si>
  <si>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</si>
  <si>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</si>
  <si>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</si>
  <si>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</si>
  <si>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</si>
  <si>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</si>
  <si>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</si>
  <si>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</si>
  <si>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</si>
  <si>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</si>
  <si>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</si>
  <si>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</si>
  <si>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</si>
  <si>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</si>
  <si>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</si>
  <si>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</si>
  <si>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</si>
  <si>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</si>
  <si>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</si>
  <si>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</si>
  <si>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</si>
  <si>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</si>
  <si>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</si>
  <si>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</si>
  <si>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</si>
  <si>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</si>
  <si>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</si>
  <si>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</si>
  <si>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</si>
  <si>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</si>
  <si>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</si>
  <si>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</si>
  <si>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</si>
  <si>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</si>
  <si>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</si>
  <si>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</si>
  <si>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</si>
  <si>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</si>
  <si>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</si>
  <si>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</si>
  <si>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</si>
  <si>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</si>
  <si>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</si>
  <si>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</si>
  <si>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</si>
  <si>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</si>
  <si>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</si>
  <si>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</si>
  <si>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</si>
  <si>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</si>
  <si>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</si>
  <si>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</si>
  <si>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</si>
  <si>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</si>
  <si>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</si>
  <si>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</si>
  <si>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</si>
  <si>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</si>
  <si>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</si>
  <si>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</si>
  <si>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</si>
  <si>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</si>
  <si>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</si>
  <si>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</si>
  <si>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</si>
  <si>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</si>
  <si>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</si>
  <si>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</si>
  <si>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</si>
  <si>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</si>
  <si>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</si>
  <si>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</si>
  <si>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</si>
  <si>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</si>
  <si>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</si>
  <si>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</si>
  <si>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</si>
  <si>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</si>
  <si>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</si>
  <si>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</si>
  <si>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</si>
  <si>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</si>
  <si>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</si>
  <si>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</si>
  <si>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</si>
  <si>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</si>
  <si>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</si>
  <si>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</si>
  <si>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</si>
  <si>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</si>
  <si>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</si>
  <si>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</si>
  <si>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</si>
  <si>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</si>
  <si>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</si>
  <si>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</si>
  <si>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</si>
  <si>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</si>
  <si>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</si>
  <si>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</si>
  <si>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</si>
  <si>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</si>
  <si>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</si>
  <si>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</si>
  <si>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</si>
  <si>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</si>
  <si>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</si>
  <si>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</si>
  <si>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</si>
  <si>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</si>
  <si>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</si>
  <si>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</si>
  <si>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</si>
  <si>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</si>
  <si>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</si>
  <si>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</si>
  <si>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</si>
  <si>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</si>
  <si>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</si>
  <si>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</si>
  <si>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</si>
  <si>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</si>
  <si>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</si>
  <si>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</si>
  <si>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</si>
  <si>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</si>
  <si>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</si>
  <si>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</si>
  <si>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</si>
  <si>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</si>
  <si>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</si>
  <si>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</si>
  <si>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</si>
  <si>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</si>
  <si>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</si>
  <si>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</si>
  <si>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</si>
  <si>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</si>
  <si>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</si>
  <si>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</si>
  <si>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</si>
  <si>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</si>
  <si>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</si>
  <si>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</si>
  <si>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</si>
  <si>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</si>
  <si>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</si>
  <si>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</si>
  <si>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</si>
  <si>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</si>
  <si>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</si>
  <si>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</si>
  <si>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</si>
  <si>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</si>
  <si>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</si>
  <si>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</si>
  <si>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</si>
  <si>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</si>
  <si>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</si>
  <si>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</si>
  <si>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</si>
  <si>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</si>
  <si>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</si>
  <si>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</si>
  <si>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</si>
  <si>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</si>
  <si>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</si>
  <si>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</si>
  <si>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</si>
  <si>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</si>
  <si>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</si>
  <si>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</si>
  <si>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</si>
  <si>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</si>
  <si>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</si>
  <si>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</si>
  <si>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</si>
  <si>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</si>
  <si>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</si>
  <si>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</si>
  <si>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</si>
  <si>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</si>
  <si>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</si>
  <si>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</si>
  <si>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</si>
  <si>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</si>
  <si>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</si>
  <si>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</si>
  <si>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</si>
  <si>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</si>
  <si>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</si>
  <si>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</si>
  <si>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</si>
  <si>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</si>
  <si>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</si>
  <si>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</si>
  <si>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</si>
  <si>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</si>
  <si>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</si>
  <si>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</si>
  <si>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</si>
  <si>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</si>
  <si>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</si>
  <si>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</si>
  <si>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</si>
  <si>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</si>
  <si>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</si>
  <si>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</si>
  <si>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</si>
  <si>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</si>
  <si>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</si>
  <si>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</si>
  <si>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</si>
  <si>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</si>
  <si>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</si>
  <si>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</si>
  <si>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</si>
  <si>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</si>
  <si>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</si>
  <si>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</si>
  <si>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</si>
  <si>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</si>
  <si>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</si>
  <si>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</si>
  <si>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</si>
  <si>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</si>
  <si>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</si>
  <si>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</si>
  <si>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</si>
  <si>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</si>
  <si>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</si>
  <si>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</si>
  <si>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</si>
  <si>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</si>
  <si>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</si>
  <si>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</si>
  <si>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</si>
  <si>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</si>
  <si>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</si>
  <si>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</si>
  <si>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</si>
  <si>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</si>
  <si>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</si>
  <si>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</si>
  <si>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</si>
  <si>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</si>
  <si>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</si>
  <si>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</si>
  <si>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</si>
  <si>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</si>
  <si>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</si>
  <si>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</si>
  <si>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</si>
  <si>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</si>
  <si>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</si>
  <si>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</si>
  <si>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</si>
  <si>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</si>
  <si>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</si>
  <si>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</si>
  <si>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</si>
  <si>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</si>
  <si>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</si>
  <si>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</si>
  <si>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</si>
  <si>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</si>
  <si>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</si>
  <si>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</si>
  <si>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</si>
  <si>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</si>
  <si>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</si>
  <si>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</si>
  <si>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</si>
  <si>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</si>
  <si>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</si>
  <si>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</si>
  <si>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</si>
  <si>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</si>
  <si>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</si>
  <si>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</si>
  <si>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</si>
  <si>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</si>
  <si>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</si>
  <si>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</si>
  <si>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</si>
  <si>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</si>
  <si>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</si>
  <si>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</si>
  <si>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</si>
  <si>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</si>
  <si>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</si>
  <si>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</si>
  <si>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</si>
  <si>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</si>
  <si>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</si>
  <si>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</si>
  <si>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</si>
  <si>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</si>
  <si>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</si>
  <si>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</si>
  <si>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</si>
  <si>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</si>
  <si>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</si>
  <si>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</si>
  <si>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</si>
  <si>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</si>
  <si>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</si>
  <si>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</si>
  <si>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</si>
  <si>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</si>
  <si>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</si>
  <si>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</si>
  <si>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</si>
  <si>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</si>
  <si>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</si>
  <si>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</si>
  <si>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</si>
  <si>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</si>
  <si>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</si>
  <si>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</si>
  <si>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</si>
  <si>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</si>
  <si>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</si>
  <si>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</si>
  <si>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</si>
  <si>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</si>
  <si>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</si>
  <si>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</si>
  <si>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</si>
  <si>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</si>
  <si>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</si>
  <si>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</si>
  <si>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</si>
  <si>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</si>
  <si>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</si>
  <si>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</si>
  <si>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</si>
  <si>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</si>
  <si>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</si>
  <si>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</si>
  <si>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</si>
  <si>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</si>
  <si>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</si>
  <si>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</si>
  <si>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</si>
  <si>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</si>
  <si>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</si>
  <si>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</si>
  <si>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</si>
  <si>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</si>
  <si>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</si>
  <si>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</si>
  <si>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</si>
  <si>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</si>
  <si>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</si>
  <si>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</si>
  <si>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</si>
  <si>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</si>
  <si>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</si>
  <si>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</si>
  <si>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</si>
  <si>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</si>
  <si>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</si>
  <si>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</si>
  <si>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</si>
  <si>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</si>
  <si>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</si>
  <si>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</si>
  <si>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</si>
  <si>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</si>
  <si>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</si>
  <si>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</si>
  <si>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</si>
  <si>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</si>
  <si>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</si>
  <si>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</si>
  <si>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</si>
  <si>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</si>
  <si>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</si>
  <si>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</si>
  <si>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</si>
  <si>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</si>
  <si>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</si>
  <si>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</si>
  <si>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</si>
  <si>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</si>
  <si>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</si>
  <si>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</si>
  <si>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</si>
  <si>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</si>
  <si>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</si>
  <si>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</si>
  <si>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</si>
  <si>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</si>
  <si>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</si>
  <si>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</si>
  <si>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</si>
  <si>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</si>
  <si>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</si>
  <si>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</si>
  <si>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</si>
  <si>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</si>
  <si>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</si>
  <si>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</si>
  <si>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</si>
  <si>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</si>
  <si>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</si>
  <si>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</si>
  <si>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</si>
  <si>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</si>
  <si>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</si>
  <si>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</si>
  <si>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</si>
  <si>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</si>
  <si>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</si>
  <si>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</si>
  <si>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</si>
  <si>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</si>
  <si>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</si>
  <si>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</si>
  <si>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</si>
  <si>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</si>
  <si>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</si>
  <si>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</si>
  <si>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</si>
  <si>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</si>
  <si>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</si>
  <si>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</si>
  <si>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</si>
  <si>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</si>
  <si>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</si>
  <si>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</si>
  <si>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</si>
  <si>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</si>
  <si>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</si>
  <si>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</si>
  <si>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</si>
  <si>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</si>
  <si>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</si>
  <si>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</si>
  <si>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</si>
  <si>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</si>
  <si>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</si>
  <si>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</si>
  <si>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</si>
  <si>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</si>
  <si>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</si>
  <si>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</si>
  <si>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</si>
  <si>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</si>
  <si>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</si>
  <si>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</si>
  <si>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</si>
  <si>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</si>
  <si>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</si>
  <si>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</si>
  <si>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</si>
  <si>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</si>
  <si>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</si>
  <si>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</si>
  <si>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</si>
  <si>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</si>
  <si>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</si>
  <si>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</si>
  <si>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</si>
  <si>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</si>
  <si>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</si>
  <si>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</si>
  <si>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</si>
  <si>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</si>
  <si>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</si>
  <si>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</si>
  <si>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</si>
  <si>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</si>
  <si>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</si>
  <si>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</si>
  <si>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</si>
  <si>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</si>
  <si>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</si>
  <si>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</si>
  <si>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</si>
  <si>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</si>
  <si>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</si>
  <si>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</si>
  <si>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</si>
  <si>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</si>
  <si>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</si>
  <si>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</si>
  <si>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</si>
  <si>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</si>
  <si>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</si>
  <si>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</si>
  <si>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</si>
  <si>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</si>
  <si>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</si>
  <si>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</si>
  <si>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</si>
  <si>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</si>
  <si>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</si>
  <si>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</si>
  <si>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</si>
  <si>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</si>
  <si>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</si>
  <si>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</si>
  <si>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</si>
  <si>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</si>
  <si>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</si>
  <si>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</si>
  <si>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</si>
  <si>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</si>
  <si>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</si>
  <si>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</si>
  <si>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</si>
  <si>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</si>
  <si>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</si>
  <si>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</si>
  <si>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</si>
  <si>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</si>
  <si>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</si>
  <si>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</si>
  <si>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</si>
  <si>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</si>
  <si>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</si>
  <si>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</si>
  <si>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</si>
  <si>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</si>
  <si>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</si>
  <si>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</si>
  <si>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</si>
  <si>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</si>
  <si>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</si>
  <si>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</si>
  <si>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</si>
  <si>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</si>
  <si>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</si>
  <si>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</si>
  <si>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</si>
  <si>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</si>
  <si>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</si>
  <si>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</si>
  <si>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</si>
  <si>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</si>
  <si>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</si>
  <si>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</si>
  <si>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</si>
  <si>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</si>
  <si>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</si>
  <si>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</si>
  <si>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</si>
  <si>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</si>
  <si>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</si>
  <si>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</si>
  <si>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</si>
  <si>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</si>
  <si>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</si>
  <si>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</si>
  <si>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</si>
  <si>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</si>
  <si>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</si>
  <si>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</si>
  <si>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</si>
  <si>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</si>
  <si>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</si>
  <si>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</si>
  <si>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</si>
  <si>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</si>
  <si>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</si>
  <si>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</si>
  <si>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</si>
  <si>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</si>
  <si>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</si>
  <si>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</si>
  <si>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</si>
  <si>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</si>
  <si>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</si>
  <si>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</si>
  <si>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</si>
  <si>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</si>
  <si>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</si>
  <si>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</si>
  <si>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</si>
  <si>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</si>
  <si>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</si>
  <si>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</si>
  <si>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</si>
  <si>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</si>
  <si>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</si>
  <si>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</si>
  <si>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</si>
  <si>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</si>
  <si>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</si>
  <si>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</si>
  <si>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</si>
  <si>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</si>
  <si>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</si>
  <si>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</si>
  <si>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</si>
  <si>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</si>
  <si>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</si>
  <si>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</si>
  <si>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</si>
  <si>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</si>
  <si>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</si>
  <si>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</si>
  <si>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</si>
  <si>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</si>
  <si>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</si>
  <si>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</si>
  <si>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</si>
  <si>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</si>
  <si>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</si>
  <si>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</si>
  <si>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</si>
  <si>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</si>
  <si>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</si>
  <si>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</si>
  <si>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</si>
  <si>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</si>
  <si>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</si>
  <si>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</si>
  <si>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</si>
  <si>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</si>
  <si>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</si>
  <si>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</si>
  <si>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</si>
  <si>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</si>
  <si>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</si>
  <si>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</si>
  <si>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</si>
  <si>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</si>
  <si>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</si>
  <si>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</si>
  <si>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</si>
  <si>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</si>
  <si>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</si>
  <si>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</si>
  <si>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</si>
  <si>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</si>
  <si>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</si>
  <si>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</si>
  <si>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</si>
  <si>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</si>
  <si>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</si>
  <si>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</si>
  <si>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</si>
  <si>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</si>
  <si>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</si>
  <si>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</si>
  <si>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</si>
  <si>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</si>
  <si>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</si>
  <si>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</si>
  <si>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</si>
  <si>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</si>
  <si>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</si>
  <si>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</si>
  <si>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</si>
  <si>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</si>
  <si>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</si>
  <si>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</si>
  <si>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</si>
  <si>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</si>
  <si>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</si>
  <si>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</si>
  <si>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</si>
  <si>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</si>
  <si>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</si>
  <si>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</si>
  <si>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</si>
  <si>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</si>
  <si>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</si>
  <si>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</si>
  <si>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</si>
  <si>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</si>
  <si>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</si>
  <si>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</si>
  <si>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</si>
  <si>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</si>
  <si>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</si>
  <si>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</si>
  <si>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</si>
  <si>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</si>
  <si>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</si>
  <si>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</si>
  <si>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</si>
  <si>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</si>
  <si>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</si>
  <si>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</si>
  <si>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</si>
  <si>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</si>
  <si>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</si>
  <si>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</si>
  <si>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</si>
  <si>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</si>
  <si>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</si>
  <si>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</si>
  <si>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</si>
  <si>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</si>
  <si>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</si>
  <si>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</si>
  <si>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</si>
  <si>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</si>
  <si>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</si>
  <si>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</si>
  <si>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</si>
  <si>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</si>
  <si>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</si>
  <si>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</si>
  <si>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</si>
  <si>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</si>
  <si>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</si>
  <si>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</si>
  <si>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</si>
  <si>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</si>
  <si>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</si>
  <si>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</si>
  <si>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</si>
  <si>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</si>
  <si>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</si>
  <si>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</si>
  <si>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</si>
  <si>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</si>
  <si>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</si>
  <si>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</si>
  <si>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</si>
  <si>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</si>
  <si>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</si>
  <si>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</si>
  <si>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</si>
  <si>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</si>
  <si>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</si>
  <si>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</si>
  <si>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</si>
  <si>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</si>
  <si>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</si>
  <si>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</si>
  <si>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</si>
  <si>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</si>
  <si>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</si>
  <si>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</si>
  <si>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</si>
  <si>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</si>
  <si>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</si>
  <si>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</si>
  <si>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</si>
  <si>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</si>
  <si>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</si>
  <si>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</si>
  <si>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</si>
  <si>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</si>
  <si>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</si>
  <si>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</si>
  <si>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</si>
  <si>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</si>
  <si>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</si>
  <si>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</si>
  <si>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</si>
  <si>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</si>
  <si>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</si>
  <si>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</si>
  <si>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</si>
  <si>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</si>
  <si>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</si>
  <si>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</si>
  <si>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</si>
  <si>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</si>
  <si>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</si>
  <si>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</si>
  <si>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</si>
  <si>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</si>
  <si>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</si>
  <si>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</si>
  <si>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</si>
  <si>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</si>
  <si>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</si>
  <si>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</si>
  <si>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</si>
  <si>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</si>
  <si>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</si>
  <si>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</si>
  <si>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</si>
  <si>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</si>
  <si>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</si>
  <si>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</si>
  <si>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</si>
  <si>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</si>
  <si>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</si>
  <si>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</si>
  <si>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</si>
  <si>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</si>
  <si>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</si>
  <si>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</si>
  <si>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</si>
  <si>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</si>
  <si>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</si>
  <si>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</si>
  <si>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</si>
  <si>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</si>
  <si>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</si>
  <si>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</si>
  <si>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</si>
  <si>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</si>
  <si>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</si>
  <si>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</si>
  <si>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</si>
  <si>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</si>
  <si>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</si>
  <si>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</si>
  <si>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</si>
  <si>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</si>
  <si>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</si>
  <si>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</si>
  <si>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</si>
  <si>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</si>
  <si>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</si>
  <si>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</si>
  <si>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</si>
  <si>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</si>
  <si>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</si>
  <si>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</si>
  <si>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</si>
  <si>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</si>
  <si>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</si>
  <si>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</si>
  <si>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</si>
  <si>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</si>
  <si>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</si>
  <si>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</si>
  <si>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</si>
  <si>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</si>
  <si>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</si>
  <si>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</si>
  <si>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</si>
  <si>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</si>
  <si>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</si>
  <si>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</si>
  <si>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</si>
  <si>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</si>
  <si>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</si>
  <si>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</si>
  <si>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</si>
  <si>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</si>
  <si>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</si>
  <si>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</si>
  <si>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</si>
  <si>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</si>
  <si>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</si>
  <si>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</si>
  <si>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</si>
  <si>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</si>
  <si>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</si>
  <si>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</si>
  <si>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</si>
  <si>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</si>
  <si>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</si>
  <si>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</si>
  <si>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</si>
  <si>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</si>
  <si>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</si>
  <si>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</si>
  <si>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</si>
  <si>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</si>
  <si>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</si>
  <si>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</si>
  <si>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</si>
  <si>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</si>
  <si>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</si>
  <si>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</si>
  <si>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</si>
  <si>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</si>
  <si>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</si>
  <si>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</si>
  <si>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</si>
  <si>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</si>
  <si>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</si>
  <si>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</si>
  <si>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</si>
  <si>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</si>
  <si>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</si>
  <si>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</si>
  <si>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</si>
  <si>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</si>
  <si>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</si>
  <si>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</si>
  <si>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</si>
  <si>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</si>
  <si>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</si>
  <si>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</si>
  <si>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</si>
  <si>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</si>
  <si>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</si>
  <si>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</si>
  <si>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</si>
  <si>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</si>
  <si>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</si>
  <si>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</si>
  <si>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</si>
  <si>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</si>
  <si>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</si>
  <si>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</si>
  <si>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</si>
  <si>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</si>
  <si>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</si>
  <si>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</si>
  <si>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</si>
  <si>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</si>
  <si>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</si>
  <si>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</si>
  <si>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</si>
  <si>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</si>
  <si>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</si>
  <si>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</si>
  <si>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</si>
  <si>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</si>
  <si>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</si>
  <si>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</si>
  <si>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</si>
  <si>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</si>
  <si>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</si>
  <si>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</si>
  <si>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</si>
  <si>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</si>
  <si>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</si>
  <si>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</si>
  <si>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</si>
  <si>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</si>
  <si>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</si>
  <si>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</si>
  <si>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</si>
  <si>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</si>
  <si>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</si>
  <si>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</si>
  <si>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</si>
  <si>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</si>
  <si>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</si>
  <si>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</si>
  <si>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</si>
  <si>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</si>
  <si>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</si>
  <si>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</si>
  <si>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</si>
  <si>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</si>
  <si>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</si>
  <si>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</si>
  <si>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</si>
  <si>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</si>
  <si>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</si>
  <si>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</si>
  <si>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</si>
  <si>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</si>
  <si>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</si>
  <si>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</si>
  <si>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</si>
  <si>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</si>
  <si>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</si>
  <si>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</si>
  <si>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</si>
  <si>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</si>
  <si>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</si>
  <si>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</si>
  <si>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</si>
  <si>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</si>
  <si>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</si>
  <si>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</si>
  <si>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</si>
  <si>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</si>
  <si>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</si>
  <si>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</si>
  <si>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</si>
  <si>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</si>
  <si>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</si>
  <si>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</si>
  <si>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</si>
  <si>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</si>
  <si>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</si>
  <si>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</si>
  <si>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</si>
  <si>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</si>
  <si>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</si>
  <si>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</si>
  <si>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</si>
  <si>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</si>
  <si>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</si>
  <si>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</si>
  <si>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</si>
  <si>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</si>
  <si>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</si>
  <si>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</si>
  <si>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</si>
  <si>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</si>
  <si>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</si>
  <si>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</si>
  <si>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</si>
  <si>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</si>
  <si>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</si>
  <si>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</si>
  <si>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</si>
  <si>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</si>
  <si>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</si>
  <si>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</si>
  <si>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</si>
  <si>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</si>
  <si>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</si>
  <si>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</si>
  <si>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</si>
  <si>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</si>
  <si>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</si>
  <si>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</si>
  <si>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</si>
  <si>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</si>
  <si>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</si>
  <si>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</si>
  <si>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</si>
  <si>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</si>
  <si>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</si>
  <si>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</si>
  <si>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</si>
  <si>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</si>
  <si>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</si>
  <si>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</si>
  <si>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</si>
  <si>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</si>
  <si>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</si>
  <si>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</si>
  <si>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</si>
  <si>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</si>
  <si>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</si>
  <si>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</si>
  <si>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</si>
  <si>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</si>
  <si>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</si>
  <si>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</si>
  <si>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</si>
  <si>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</si>
  <si>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</si>
  <si>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</si>
  <si>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</si>
  <si>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</si>
  <si>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</si>
  <si>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</si>
  <si>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</si>
  <si>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</si>
  <si>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</si>
  <si>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</si>
  <si>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</si>
  <si>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</si>
  <si>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</si>
  <si>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</si>
  <si>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</si>
  <si>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</si>
  <si>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</si>
  <si>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</si>
  <si>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</si>
  <si>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</si>
  <si>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</si>
  <si>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</si>
  <si>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</si>
  <si>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</si>
  <si>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</si>
  <si>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</si>
  <si>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</si>
  <si>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</si>
  <si>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</si>
  <si>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</si>
  <si>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</si>
  <si>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</si>
  <si>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</si>
  <si>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</si>
  <si>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</si>
  <si>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</si>
  <si>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</si>
  <si>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</si>
  <si>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</si>
  <si>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</si>
  <si>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</si>
  <si>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</si>
  <si>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</si>
  <si>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</si>
  <si>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</si>
  <si>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</si>
  <si>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</si>
  <si>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</si>
  <si>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</si>
  <si>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</si>
  <si>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</si>
  <si>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</si>
  <si>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</si>
  <si>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</si>
  <si>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</si>
  <si>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</si>
  <si>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</si>
  <si>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</si>
  <si>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</si>
  <si>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</si>
  <si>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</si>
  <si>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</si>
  <si>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</si>
  <si>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</si>
  <si>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</si>
  <si>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</si>
  <si>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</si>
  <si>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</si>
  <si>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</si>
  <si>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</si>
  <si>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</si>
  <si>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</si>
  <si>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</si>
  <si>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</si>
  <si>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</si>
  <si>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</si>
  <si>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</si>
  <si>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</si>
  <si>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</si>
  <si>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</si>
  <si>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</si>
  <si>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</si>
  <si>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</si>
  <si>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</si>
  <si>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</si>
  <si>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</si>
  <si>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</si>
  <si>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</si>
  <si>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</si>
  <si>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</si>
  <si>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</si>
  <si>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</si>
  <si>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</si>
  <si>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</si>
  <si>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</si>
  <si>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</si>
  <si>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</si>
  <si>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</si>
  <si>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</si>
  <si>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</si>
  <si>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</si>
  <si>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</si>
  <si>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</si>
  <si>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</si>
  <si>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</si>
  <si>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</si>
  <si>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</si>
  <si>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</si>
  <si>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</si>
  <si>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</si>
  <si>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</si>
  <si>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</si>
  <si>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</si>
  <si>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</si>
  <si>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</si>
  <si>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</si>
  <si>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</si>
  <si>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</si>
  <si>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</si>
  <si>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</si>
  <si>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</si>
  <si>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</si>
  <si>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</si>
  <si>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</si>
  <si>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</si>
  <si>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</si>
  <si>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</si>
  <si>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</si>
  <si>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</si>
  <si>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</si>
  <si>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</si>
  <si>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</si>
  <si>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</si>
  <si>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</si>
  <si>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</si>
  <si>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</si>
  <si>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</si>
  <si>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</si>
  <si>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</si>
  <si>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</si>
  <si>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</si>
  <si>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</si>
  <si>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</si>
  <si>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</si>
  <si>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</si>
  <si>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</si>
  <si>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</si>
  <si>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</si>
  <si>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</si>
  <si>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</si>
  <si>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</si>
  <si>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</si>
  <si>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</si>
  <si>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</si>
  <si>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</si>
  <si>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</si>
  <si>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</si>
  <si>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</si>
  <si>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</si>
  <si>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</si>
  <si>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</si>
  <si>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</si>
  <si>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</si>
  <si>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</si>
  <si>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</si>
  <si>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</si>
  <si>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</si>
  <si>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</si>
  <si>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</si>
  <si>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</si>
  <si>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</si>
  <si>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</si>
  <si>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</si>
  <si>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</si>
  <si>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</si>
  <si>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</si>
  <si>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</si>
  <si>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</si>
  <si>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</si>
  <si>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</si>
  <si>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</si>
  <si>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</si>
  <si>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</si>
  <si>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</si>
  <si>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</si>
  <si>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</si>
  <si>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</si>
  <si>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</si>
  <si>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</si>
  <si>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</si>
  <si>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</si>
  <si>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</si>
  <si>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</si>
  <si>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</si>
  <si>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</si>
  <si>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</si>
  <si>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</si>
  <si>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</si>
  <si>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</si>
  <si>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</si>
  <si>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</si>
  <si>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</si>
  <si>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</si>
  <si>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</si>
  <si>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</si>
  <si>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</si>
  <si>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</si>
  <si>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</si>
  <si>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</si>
  <si>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</si>
  <si>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</si>
  <si>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</si>
  <si>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</si>
  <si>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</si>
  <si>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</si>
  <si>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</si>
  <si>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</si>
  <si>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</si>
  <si>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</si>
  <si>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</si>
  <si>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</si>
  <si>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</si>
  <si>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</si>
  <si>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</si>
  <si>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</si>
  <si>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</si>
  <si>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</si>
  <si>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</si>
  <si>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</si>
  <si>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</si>
  <si>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</si>
  <si>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</si>
  <si>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</si>
  <si>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</si>
  <si>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</si>
  <si>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</si>
  <si>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</si>
  <si>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</si>
  <si>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</si>
  <si>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</si>
  <si>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</si>
  <si>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</si>
  <si>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</si>
  <si>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</si>
  <si>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</si>
  <si>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</si>
  <si>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</si>
  <si>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</si>
  <si>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</si>
  <si>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</si>
  <si>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</si>
  <si>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</si>
  <si>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</si>
  <si>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</si>
  <si>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</si>
  <si>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</si>
  <si>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</si>
  <si>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</si>
  <si>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</si>
  <si>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</si>
  <si>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</si>
  <si>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</si>
  <si>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</si>
  <si>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</si>
  <si>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</si>
  <si>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</si>
  <si>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</si>
  <si>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</si>
  <si>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</si>
  <si>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</si>
  <si>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</si>
  <si>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</si>
  <si>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</si>
  <si>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</si>
  <si>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</si>
  <si>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</si>
  <si>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</si>
  <si>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</si>
  <si>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</si>
  <si>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</si>
  <si>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</si>
  <si>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</si>
  <si>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</si>
  <si>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</si>
  <si>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</si>
  <si>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</si>
  <si>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</si>
  <si>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</si>
  <si>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</si>
  <si>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</si>
  <si>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</si>
  <si>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</si>
  <si>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</si>
  <si>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</si>
  <si>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</si>
  <si>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</si>
  <si>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</si>
  <si>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</si>
  <si>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</si>
  <si>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</si>
  <si>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</si>
  <si>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</si>
  <si>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</si>
  <si>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</si>
  <si>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</si>
  <si>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</si>
  <si>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</si>
  <si>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</si>
  <si>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</si>
  <si>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</si>
  <si>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</si>
  <si>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</si>
  <si>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</si>
  <si>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</si>
  <si>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</si>
  <si>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</si>
  <si>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</si>
  <si>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</si>
  <si>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</si>
  <si>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</si>
  <si>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</si>
  <si>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</si>
  <si>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</si>
  <si>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</si>
  <si>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</si>
  <si>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</si>
  <si>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</si>
  <si>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</si>
  <si>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</si>
  <si>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</si>
  <si>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</si>
  <si>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</si>
  <si>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</si>
  <si>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</si>
  <si>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</si>
  <si>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</si>
  <si>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</si>
  <si>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</si>
  <si>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</si>
  <si>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</si>
  <si>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</si>
  <si>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</si>
  <si>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</si>
  <si>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</si>
  <si>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</si>
  <si>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</si>
  <si>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</si>
  <si>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</si>
  <si>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</si>
  <si>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</si>
  <si>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</si>
  <si>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</si>
  <si>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</si>
  <si>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</si>
  <si>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</si>
  <si>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</si>
  <si>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</si>
  <si>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</si>
  <si>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</si>
  <si>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</si>
  <si>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</si>
  <si>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</si>
  <si>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</si>
  <si>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</si>
  <si>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</si>
  <si>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</si>
  <si>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</si>
  <si>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</si>
  <si>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</si>
  <si>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</si>
  <si>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</si>
  <si>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</si>
  <si>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</si>
  <si>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</si>
  <si>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</si>
  <si>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</si>
  <si>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</si>
  <si>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</si>
  <si>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</si>
  <si>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</si>
  <si>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</si>
  <si>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</si>
  <si>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</si>
  <si>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</si>
  <si>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</si>
  <si>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</si>
  <si>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</si>
  <si>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</si>
  <si>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</si>
  <si>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</si>
  <si>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</si>
  <si>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</si>
  <si>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</si>
  <si>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</si>
  <si>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</si>
  <si>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</si>
  <si>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</si>
  <si>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</si>
  <si>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</si>
  <si>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</si>
  <si>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</si>
  <si>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</si>
  <si>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</si>
  <si>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</si>
  <si>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</si>
  <si>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</si>
  <si>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</si>
  <si>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</si>
  <si>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</si>
  <si>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</si>
  <si>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</si>
  <si>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</si>
  <si>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</si>
  <si>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</si>
  <si>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</si>
  <si>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</si>
  <si>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</si>
  <si>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</si>
  <si>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</si>
  <si>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</si>
  <si>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</si>
  <si>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</si>
  <si>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</si>
  <si>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</si>
  <si>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</si>
  <si>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</si>
  <si>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</si>
  <si>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</si>
  <si>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</si>
  <si>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</si>
  <si>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</si>
  <si>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</si>
  <si>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</si>
  <si>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</si>
  <si>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</si>
  <si>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</si>
  <si>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</si>
  <si>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</si>
  <si>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</si>
  <si>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</si>
  <si>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</si>
  <si>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</si>
  <si>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</si>
  <si>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</si>
  <si>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</si>
  <si>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</si>
  <si>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</si>
  <si>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</si>
  <si>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</si>
  <si>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</si>
  <si>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</si>
  <si>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</si>
  <si>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</si>
  <si>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</si>
  <si>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</si>
  <si>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</si>
  <si>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</si>
  <si>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</si>
  <si>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</si>
  <si>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</si>
  <si>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</si>
  <si>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</si>
  <si>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</si>
  <si>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</si>
  <si>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</si>
  <si>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</si>
  <si>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</si>
  <si>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</si>
  <si>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</si>
  <si>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</si>
  <si>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</si>
  <si>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</si>
  <si>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</si>
  <si>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</si>
  <si>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</si>
  <si>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</si>
  <si>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</si>
  <si>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</si>
  <si>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</si>
  <si>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</si>
  <si>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</si>
  <si>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</si>
  <si>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</si>
  <si>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</si>
  <si>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</si>
  <si>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</si>
  <si>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</si>
  <si>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</si>
  <si>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</si>
  <si>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</si>
  <si>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</si>
  <si>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</si>
  <si>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</si>
  <si>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</si>
  <si>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</si>
  <si>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</si>
  <si>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</si>
  <si>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</si>
  <si>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</si>
  <si>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</si>
  <si>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</si>
  <si>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</si>
  <si>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</si>
  <si>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</si>
  <si>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</si>
  <si>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</si>
  <si>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</si>
  <si>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</si>
  <si>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</si>
  <si>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</si>
  <si>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</si>
  <si>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</si>
  <si>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</si>
  <si>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</si>
  <si>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</si>
  <si>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</si>
  <si>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</si>
  <si>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</si>
  <si>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</si>
  <si>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</si>
  <si>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</si>
  <si>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</si>
  <si>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</si>
  <si>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</si>
  <si>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</si>
  <si>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</si>
  <si>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</si>
  <si>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</si>
  <si>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</si>
  <si>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</si>
  <si>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</si>
  <si>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</si>
  <si>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</si>
  <si>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</si>
  <si>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</si>
  <si>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</si>
  <si>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</si>
  <si>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</si>
  <si>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</si>
  <si>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</si>
  <si>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</si>
  <si>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</si>
  <si>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</si>
  <si>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</si>
  <si>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</si>
  <si>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</si>
  <si>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</si>
  <si>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</si>
  <si>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</si>
  <si>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</si>
  <si>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</si>
  <si>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</si>
  <si>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</si>
  <si>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</si>
  <si>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</si>
  <si>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</si>
  <si>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</si>
  <si>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</si>
  <si>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</si>
  <si>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</si>
  <si>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</si>
  <si>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</si>
  <si>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</si>
  <si>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</si>
  <si>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</si>
  <si>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</si>
  <si>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</si>
  <si>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</si>
  <si>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</si>
  <si>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</si>
  <si>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</si>
  <si>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</si>
  <si>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</si>
  <si>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</si>
  <si>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</si>
  <si>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</si>
  <si>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</si>
  <si>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</si>
  <si>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</si>
  <si>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</si>
  <si>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</si>
  <si>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</si>
  <si>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</si>
  <si>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</si>
  <si>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</si>
  <si>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</si>
  <si>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</si>
  <si>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</si>
  <si>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</si>
  <si>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</si>
  <si>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</si>
  <si>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</si>
  <si>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</si>
  <si>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</si>
  <si>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</si>
  <si>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</si>
  <si>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</si>
  <si>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</si>
  <si>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</si>
  <si>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</si>
  <si>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</si>
  <si>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</si>
  <si>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</si>
  <si>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</si>
  <si>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</si>
  <si>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</si>
  <si>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</si>
  <si>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</si>
  <si>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</si>
  <si>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</si>
  <si>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</si>
  <si>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</si>
  <si>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</si>
  <si>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</si>
  <si>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</si>
  <si>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</si>
  <si>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</si>
  <si>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</si>
  <si>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</si>
  <si>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</si>
  <si>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</si>
  <si>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</si>
  <si>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</si>
  <si>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</si>
  <si>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</si>
  <si>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</si>
  <si>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</si>
  <si>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</si>
  <si>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</si>
  <si>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</si>
  <si>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</si>
  <si>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</si>
  <si>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</si>
  <si>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</si>
  <si>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</si>
  <si>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</si>
  <si>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</si>
  <si>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</si>
  <si>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</si>
  <si>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</si>
  <si>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</si>
  <si>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</si>
  <si>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</si>
  <si>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</si>
  <si>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</si>
  <si>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</si>
  <si>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</si>
  <si>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</si>
  <si>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</si>
  <si>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</si>
  <si>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</si>
  <si>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</si>
  <si>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</si>
  <si>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</si>
  <si>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</si>
  <si>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</si>
  <si>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</si>
  <si>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</si>
  <si>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</si>
  <si>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</si>
  <si>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</si>
  <si>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</si>
  <si>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</si>
  <si>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</si>
  <si>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</si>
  <si>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</si>
  <si>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</si>
  <si>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</si>
  <si>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</si>
  <si>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</si>
  <si>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</si>
  <si>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</si>
  <si>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</si>
  <si>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</si>
  <si>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</si>
  <si>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</si>
  <si>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</si>
  <si>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</si>
  <si>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</si>
  <si>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</si>
  <si>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</si>
  <si>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</si>
  <si>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</si>
  <si>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</si>
  <si>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</si>
  <si>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</si>
  <si>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</si>
  <si>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</si>
  <si>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</si>
  <si>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</si>
  <si>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</si>
  <si>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</si>
  <si>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</si>
  <si>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</si>
  <si>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</si>
  <si>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</si>
  <si>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</si>
  <si>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</si>
  <si>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</si>
  <si>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</si>
  <si>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</si>
  <si>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</si>
  <si>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</si>
  <si>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</si>
  <si>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</si>
  <si>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</si>
  <si>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</si>
  <si>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</si>
  <si>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</si>
  <si>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</si>
  <si>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</si>
  <si>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</si>
  <si>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</si>
  <si>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</si>
  <si>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</si>
  <si>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</si>
  <si>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</si>
  <si>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</si>
  <si>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</si>
  <si>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</si>
  <si>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</si>
  <si>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</si>
  <si>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</si>
  <si>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</si>
  <si>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</si>
  <si>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</si>
  <si>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</si>
  <si>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</si>
  <si>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</si>
  <si>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</si>
  <si>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</si>
  <si>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</si>
  <si>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</si>
  <si>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</si>
  <si>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</si>
  <si>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</si>
  <si>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</si>
  <si>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</si>
  <si>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</si>
  <si>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</si>
  <si>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</si>
  <si>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</si>
  <si>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</si>
  <si>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</si>
  <si>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</si>
  <si>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</si>
  <si>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</si>
  <si>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</si>
  <si>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</si>
  <si>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</si>
  <si>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</si>
  <si>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</si>
  <si>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</si>
  <si>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</si>
  <si>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</si>
  <si>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</si>
  <si>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</si>
  <si>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</si>
  <si>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</si>
  <si>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</si>
  <si>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</si>
  <si>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</si>
  <si>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</si>
  <si>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</si>
  <si>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</si>
  <si>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</si>
  <si>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</si>
  <si>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</si>
  <si>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</si>
  <si>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</si>
  <si>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</si>
  <si>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</si>
  <si>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</si>
  <si>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</si>
  <si>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</si>
  <si>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</si>
  <si>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</si>
  <si>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</si>
  <si>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</si>
  <si>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</si>
  <si>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</si>
  <si>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</si>
  <si>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</si>
  <si>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</si>
  <si>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</si>
  <si>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</si>
  <si>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</si>
  <si>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</si>
  <si>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</si>
  <si>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</si>
  <si>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</si>
  <si>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</si>
  <si>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</si>
  <si>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</si>
  <si>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</si>
  <si>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</si>
  <si>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</si>
  <si>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</si>
  <si>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</si>
  <si>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</si>
  <si>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</si>
  <si>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</si>
  <si>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</si>
  <si>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</si>
  <si>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</si>
  <si>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</si>
  <si>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</si>
  <si>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</si>
  <si>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</si>
  <si>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</si>
  <si>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</si>
  <si>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</si>
  <si>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</si>
  <si>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</si>
  <si>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</si>
  <si>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</si>
  <si>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</si>
  <si>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</si>
  <si>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</si>
  <si>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</si>
  <si>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</si>
  <si>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</si>
  <si>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</si>
  <si>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</si>
  <si>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</si>
  <si>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</si>
  <si>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</si>
  <si>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</si>
  <si>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</si>
  <si>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</si>
  <si>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</si>
  <si>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</si>
  <si>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</si>
  <si>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</si>
  <si>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</si>
  <si>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</si>
  <si>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</si>
  <si>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</si>
  <si>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</si>
  <si>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</si>
  <si>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</si>
  <si>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</si>
  <si>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</si>
  <si>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</si>
  <si>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</si>
  <si>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</si>
  <si>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</si>
  <si>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</si>
  <si>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</si>
  <si>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</si>
  <si>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</si>
  <si>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</si>
  <si>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</si>
  <si>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</si>
  <si>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</si>
  <si>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</si>
  <si>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</si>
  <si>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</si>
  <si>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</si>
  <si>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</si>
  <si>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</si>
  <si>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</si>
  <si>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</si>
  <si>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</si>
  <si>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</si>
  <si>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</si>
  <si>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</si>
  <si>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</si>
  <si>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</si>
  <si>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</si>
  <si>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</si>
  <si>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</si>
  <si>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</si>
  <si>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</si>
  <si>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</si>
  <si>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</si>
  <si>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</si>
  <si>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</si>
  <si>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</si>
  <si>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</si>
  <si>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</si>
  <si>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</si>
  <si>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</si>
  <si>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</si>
  <si>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</si>
  <si>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</si>
  <si>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</si>
  <si>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</si>
  <si>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</si>
  <si>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</si>
  <si>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</si>
  <si>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</si>
  <si>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</si>
  <si>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</si>
  <si>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</si>
  <si>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</si>
  <si>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</si>
  <si>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</si>
  <si>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</si>
  <si>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</si>
  <si>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</si>
  <si>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</si>
  <si>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</si>
  <si>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</si>
  <si>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</si>
  <si>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</si>
  <si>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</si>
  <si>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</si>
  <si>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</si>
  <si>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</si>
  <si>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</si>
  <si>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</si>
  <si>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</si>
  <si>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</si>
  <si>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</si>
  <si>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</si>
  <si>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</si>
  <si>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</si>
  <si>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</si>
  <si>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</si>
  <si>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</si>
  <si>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</si>
  <si>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</si>
  <si>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</si>
  <si>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</si>
  <si>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</si>
  <si>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</si>
  <si>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</si>
  <si>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</si>
  <si>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</si>
  <si>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</si>
  <si>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</si>
  <si>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</si>
  <si>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</si>
  <si>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</si>
  <si>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</si>
  <si>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</si>
  <si>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</si>
  <si>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</si>
  <si>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</si>
  <si>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</si>
  <si>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</si>
  <si>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</si>
  <si>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</si>
  <si>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</si>
  <si>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</si>
  <si>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</si>
  <si>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</si>
  <si>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</si>
  <si>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</si>
  <si>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</si>
  <si>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</si>
  <si>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</si>
  <si>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</si>
  <si>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</si>
  <si>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</si>
  <si>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</si>
  <si>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</si>
  <si>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</si>
  <si>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</si>
  <si>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</si>
  <si>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</si>
  <si>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</si>
  <si>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</si>
  <si>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</si>
  <si>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</si>
  <si>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</si>
  <si>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</si>
  <si>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</si>
  <si>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</si>
  <si>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</si>
  <si>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</si>
  <si>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</si>
  <si>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</si>
  <si>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</si>
  <si>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</si>
  <si>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</si>
  <si>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</si>
  <si>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</si>
  <si>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</si>
  <si>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</si>
  <si>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</si>
  <si>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</si>
  <si>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</si>
  <si>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</si>
  <si>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</si>
  <si>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</si>
  <si>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</si>
  <si>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</si>
  <si>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</si>
  <si>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</si>
  <si>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</si>
  <si>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</si>
  <si>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</si>
  <si>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</si>
  <si>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</si>
  <si>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</si>
  <si>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</si>
  <si>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</si>
  <si>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</si>
  <si>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</si>
  <si>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</si>
  <si>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</si>
  <si>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</si>
  <si>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</si>
  <si>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</si>
  <si>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</si>
  <si>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</si>
  <si>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</si>
  <si>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</si>
  <si>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</si>
  <si>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</si>
  <si>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</si>
  <si>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</si>
  <si>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</si>
  <si>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</si>
  <si>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</si>
  <si>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</si>
  <si>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</si>
  <si>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</si>
  <si>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</si>
  <si>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</si>
  <si>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</si>
  <si>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</si>
  <si>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</si>
  <si>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</si>
  <si>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</si>
  <si>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</si>
  <si>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</si>
  <si>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</si>
  <si>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</si>
  <si>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</si>
  <si>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</si>
  <si>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</si>
  <si>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</si>
  <si>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</si>
  <si>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</si>
  <si>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</si>
  <si>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</si>
  <si>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</si>
  <si>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</si>
  <si>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</si>
  <si>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</si>
  <si>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</si>
  <si>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</si>
  <si>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</si>
  <si>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</si>
  <si>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</si>
  <si>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</si>
  <si>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</si>
  <si>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</si>
  <si>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</si>
  <si>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</si>
  <si>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</si>
  <si>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</si>
  <si>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</si>
  <si>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</si>
  <si>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</si>
  <si>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</si>
  <si>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</si>
  <si>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</si>
  <si>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</si>
  <si>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</si>
  <si>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</si>
  <si>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</si>
  <si>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</si>
  <si>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</si>
  <si>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</si>
  <si>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</si>
  <si>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</si>
  <si>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</si>
  <si>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</si>
  <si>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</si>
  <si>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</si>
  <si>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</si>
  <si>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</si>
  <si>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</si>
  <si>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</si>
  <si>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</si>
  <si>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</si>
  <si>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</si>
  <si>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</si>
  <si>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</si>
  <si>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</si>
  <si>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</si>
  <si>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</si>
  <si>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</si>
  <si>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</si>
  <si>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</si>
  <si>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</si>
  <si>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</si>
  <si>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</si>
  <si>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</si>
  <si>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</si>
  <si>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</si>
  <si>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</si>
  <si>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</si>
  <si>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</si>
  <si>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</si>
  <si>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</si>
  <si>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</si>
  <si>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</si>
  <si>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</si>
  <si>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</si>
  <si>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</si>
  <si>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</si>
  <si>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</si>
  <si>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</si>
  <si>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</si>
  <si>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</si>
  <si>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</si>
  <si>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</si>
  <si>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</si>
  <si>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</si>
  <si>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</si>
  <si>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</si>
  <si>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</si>
  <si>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</si>
  <si>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</si>
  <si>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</si>
  <si>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</si>
  <si>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</si>
  <si>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</si>
  <si>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</si>
  <si>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</si>
  <si>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</si>
  <si>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</si>
  <si>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</si>
  <si>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</si>
  <si>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</si>
  <si>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</si>
  <si>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</si>
  <si>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</si>
  <si>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</si>
  <si>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</si>
  <si>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</si>
  <si>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</si>
  <si>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</si>
  <si>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</si>
  <si>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</si>
  <si>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</si>
  <si>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</si>
  <si>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</si>
  <si>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</si>
  <si>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</si>
  <si>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</si>
  <si>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</si>
  <si>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</si>
  <si>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</si>
  <si>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</si>
  <si>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</si>
  <si>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</si>
  <si>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</si>
  <si>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</si>
  <si>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</si>
  <si>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</si>
  <si>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</si>
  <si>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</si>
  <si>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</si>
  <si>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</si>
  <si>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</si>
  <si>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</si>
  <si>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</si>
  <si>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</si>
  <si>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</si>
  <si>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</si>
  <si>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</si>
  <si>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</si>
  <si>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</si>
  <si>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</si>
  <si>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</si>
  <si>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</si>
  <si>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</si>
  <si>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</si>
  <si>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</si>
  <si>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</si>
  <si>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</si>
  <si>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</si>
  <si>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</si>
  <si>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</si>
  <si>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</si>
  <si>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</si>
  <si>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</si>
  <si>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</si>
  <si>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</si>
  <si>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</si>
  <si>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</si>
  <si>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</si>
  <si>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</si>
  <si>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</si>
  <si>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</si>
  <si>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</si>
  <si>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</si>
  <si>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</si>
  <si>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</si>
  <si>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</si>
  <si>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</si>
  <si>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</si>
  <si>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</si>
  <si>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</si>
  <si>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</si>
  <si>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</si>
  <si>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</si>
  <si>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</si>
  <si>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</si>
  <si>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</si>
  <si>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</si>
  <si>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</si>
  <si>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</si>
  <si>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</si>
  <si>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</si>
  <si>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</si>
  <si>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</si>
  <si>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</si>
  <si>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</si>
  <si>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</si>
  <si>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</si>
  <si>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</si>
  <si>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</si>
  <si>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</si>
  <si>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</si>
  <si>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</si>
  <si>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</si>
  <si>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</si>
  <si>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</si>
  <si>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</si>
  <si>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</si>
  <si>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</si>
  <si>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</si>
  <si>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</si>
  <si>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</si>
  <si>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</si>
  <si>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</si>
  <si>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</si>
  <si>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</si>
  <si>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</si>
  <si>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</si>
  <si>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</si>
  <si>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</si>
  <si>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</si>
  <si>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</si>
  <si>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</si>
  <si>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</si>
  <si>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</si>
  <si>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</si>
  <si>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</si>
  <si>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</si>
  <si>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</si>
  <si>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</si>
  <si>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</si>
  <si>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</si>
  <si>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</si>
  <si>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</si>
  <si>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</si>
  <si>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</si>
  <si>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</si>
  <si>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</si>
  <si>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</si>
  <si>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</si>
  <si>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</si>
  <si>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</si>
  <si>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</si>
  <si>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</si>
  <si>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</si>
  <si>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</si>
  <si>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</si>
  <si>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</si>
  <si>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</si>
  <si>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</si>
  <si>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</si>
  <si>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</si>
  <si>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</si>
  <si>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</si>
  <si>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</si>
  <si>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</si>
  <si>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</si>
  <si>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</si>
  <si>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</si>
  <si>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</si>
  <si>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</si>
  <si>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</si>
  <si>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</si>
  <si>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</si>
  <si>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</si>
  <si>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</si>
  <si>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</si>
  <si>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</si>
  <si>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</si>
  <si>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</si>
  <si>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</si>
  <si>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</si>
  <si>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</si>
  <si>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</si>
  <si>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</si>
  <si>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</si>
  <si>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</si>
  <si>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</si>
  <si>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</si>
  <si>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</si>
  <si>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</si>
  <si>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</si>
  <si>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</si>
  <si>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</si>
  <si>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</si>
  <si>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</si>
  <si>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</si>
  <si>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</si>
  <si>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</si>
  <si>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</si>
  <si>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</si>
  <si>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</si>
  <si>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</si>
  <si>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</si>
  <si>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</si>
  <si>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</si>
  <si>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</si>
  <si>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</si>
  <si>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</si>
  <si>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</si>
  <si>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</si>
  <si>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</si>
  <si>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</si>
  <si>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</si>
  <si>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</si>
  <si>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</si>
  <si>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</si>
  <si>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</si>
  <si>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</si>
  <si>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</si>
  <si>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</si>
  <si>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</si>
  <si>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</si>
  <si>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</si>
  <si>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</si>
  <si>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</si>
  <si>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</si>
  <si>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</si>
  <si>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</si>
  <si>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</si>
  <si>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</si>
  <si>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</si>
  <si>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</si>
  <si>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</si>
  <si>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</si>
  <si>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</si>
  <si>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</si>
  <si>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</si>
  <si>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</si>
  <si>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</si>
  <si>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</si>
  <si>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</si>
  <si>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</si>
  <si>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</si>
  <si>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</si>
  <si>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</si>
  <si>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</si>
  <si>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</si>
  <si>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</si>
  <si>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</si>
  <si>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</si>
  <si>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</si>
  <si>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</si>
  <si>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</si>
  <si>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</si>
  <si>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</si>
  <si>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</si>
  <si>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</si>
  <si>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</si>
  <si>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</si>
  <si>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</si>
  <si>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</si>
  <si>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</si>
  <si>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</si>
  <si>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</si>
  <si>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</si>
  <si>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</si>
  <si>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</si>
  <si>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</si>
  <si>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</si>
  <si>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</si>
  <si>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</si>
  <si>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</si>
  <si>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</si>
  <si>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</si>
  <si>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</si>
  <si>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</si>
  <si>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</si>
  <si>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</si>
  <si>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</si>
  <si>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</si>
  <si>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</si>
  <si>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</si>
  <si>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</si>
  <si>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</si>
  <si>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</si>
  <si>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</si>
  <si>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</si>
  <si>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</si>
  <si>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</si>
  <si>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</si>
  <si>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</si>
  <si>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</si>
  <si>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</si>
  <si>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</si>
  <si>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</si>
  <si>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</si>
  <si>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</si>
  <si>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</si>
  <si>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</si>
  <si>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</si>
  <si>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</si>
  <si>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</si>
  <si>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</si>
  <si>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</si>
  <si>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</si>
  <si>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</si>
  <si>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</si>
  <si>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</si>
  <si>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</si>
  <si>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</si>
  <si>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</si>
  <si>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</si>
  <si>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</si>
  <si>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</si>
  <si>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</si>
  <si>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</si>
  <si>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</si>
  <si>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</si>
  <si>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</si>
  <si>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</si>
  <si>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</si>
  <si>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</si>
  <si>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</si>
  <si>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</si>
  <si>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</si>
  <si>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</si>
  <si>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</si>
  <si>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</si>
  <si>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</si>
  <si>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</si>
  <si>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</si>
  <si>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</si>
  <si>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</si>
  <si>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</si>
  <si>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</si>
  <si>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</si>
  <si>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</si>
  <si>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</si>
  <si>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</si>
  <si>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</si>
  <si>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</si>
  <si>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</si>
  <si>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</si>
  <si>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</si>
  <si>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</si>
  <si>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</si>
  <si>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</si>
  <si>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</si>
  <si>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</si>
  <si>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</si>
  <si>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</si>
  <si>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</si>
  <si>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</si>
  <si>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</si>
  <si>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</si>
  <si>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</si>
  <si>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</si>
  <si>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</si>
  <si>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</si>
  <si>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</si>
  <si>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</si>
  <si>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</si>
  <si>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</si>
  <si>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</si>
  <si>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</si>
  <si>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</si>
  <si>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</si>
  <si>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</si>
  <si>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</si>
  <si>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</si>
  <si>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</si>
  <si>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</si>
  <si>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</si>
  <si>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</si>
  <si>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</si>
  <si>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</si>
  <si>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</si>
  <si>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</si>
  <si>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</si>
  <si>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</si>
  <si>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</si>
  <si>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</si>
  <si>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</si>
  <si>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</si>
  <si>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</si>
  <si>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</si>
  <si>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</si>
  <si>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</si>
  <si>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</si>
  <si>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</si>
  <si>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</si>
  <si>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</si>
  <si>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</si>
  <si>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</si>
  <si>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</si>
  <si>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</si>
  <si>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</si>
  <si>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</si>
  <si>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</si>
  <si>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</si>
  <si>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</si>
  <si>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</si>
  <si>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</si>
  <si>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</si>
  <si>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</si>
  <si>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</si>
  <si>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</si>
  <si>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</si>
  <si>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</si>
  <si>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</si>
  <si>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</si>
  <si>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</si>
  <si>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</si>
  <si>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</si>
  <si>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</si>
  <si>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</si>
  <si>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</si>
  <si>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</si>
  <si>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</si>
  <si>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</si>
  <si>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</si>
  <si>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</si>
  <si>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</si>
  <si>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</si>
  <si>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</si>
  <si>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</si>
  <si>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</si>
  <si>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</si>
  <si>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</si>
  <si>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</si>
  <si>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</si>
  <si>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</si>
  <si>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</si>
  <si>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</si>
  <si>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</si>
  <si>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</si>
  <si>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</si>
  <si>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</si>
  <si>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</si>
  <si>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</si>
  <si>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</si>
  <si>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</si>
  <si>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</si>
  <si>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</si>
  <si>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</si>
  <si>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</si>
  <si>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</si>
  <si>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</si>
  <si>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</si>
  <si>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</si>
  <si>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</si>
  <si>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</si>
  <si>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</si>
  <si>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</si>
  <si>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</si>
  <si>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</si>
  <si>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</si>
  <si>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</si>
  <si>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</si>
  <si>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</si>
  <si>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</si>
  <si>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</si>
  <si>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</si>
  <si>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</si>
  <si>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</si>
  <si>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</si>
  <si>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</si>
  <si>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</si>
  <si>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</si>
  <si>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</si>
  <si>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</si>
  <si>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</si>
  <si>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</si>
  <si>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</si>
  <si>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</si>
  <si>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</si>
  <si>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</si>
  <si>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</si>
  <si>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</si>
  <si>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</si>
  <si>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</si>
  <si>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</si>
  <si>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</si>
  <si>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</si>
  <si>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</si>
  <si>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</si>
  <si>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</si>
  <si>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</si>
  <si>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</si>
  <si>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</si>
  <si>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</si>
  <si>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</si>
  <si>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</si>
  <si>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</si>
  <si>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</si>
  <si>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</si>
  <si>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</si>
  <si>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</si>
  <si>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</si>
  <si>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</si>
  <si>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</si>
  <si>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</si>
  <si>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</si>
  <si>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</si>
  <si>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</si>
  <si>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</si>
  <si>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</si>
  <si>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</si>
  <si>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</si>
  <si>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</si>
  <si>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</si>
  <si>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</si>
  <si>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</si>
  <si>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</si>
  <si>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</si>
  <si>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</si>
  <si>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</si>
  <si>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</si>
  <si>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</si>
  <si>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</si>
  <si>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</si>
  <si>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</si>
  <si>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</si>
  <si>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</si>
  <si>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</si>
  <si>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</si>
  <si>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</si>
  <si>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</si>
  <si>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</si>
  <si>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</si>
  <si>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</si>
  <si>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</si>
  <si>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</si>
  <si>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</si>
  <si>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</si>
  <si>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</si>
  <si>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</si>
  <si>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</si>
  <si>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</si>
  <si>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</si>
  <si>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</si>
  <si>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</si>
  <si>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</si>
  <si>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</si>
  <si>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</si>
  <si>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</si>
  <si>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</si>
  <si>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</si>
  <si>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</si>
  <si>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</si>
  <si>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</si>
  <si>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</si>
  <si>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</si>
  <si>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</si>
  <si>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</si>
  <si>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</si>
  <si>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</si>
  <si>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</si>
  <si>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</si>
  <si>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</si>
  <si>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</si>
  <si>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</si>
  <si>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</si>
  <si>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</si>
  <si>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</si>
  <si>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</si>
  <si>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</si>
  <si>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</si>
  <si>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</si>
  <si>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</si>
  <si>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</si>
  <si>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</si>
  <si>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</si>
  <si>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</si>
  <si>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</si>
  <si>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</si>
  <si>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</si>
  <si>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</si>
  <si>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</si>
  <si>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</si>
  <si>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</si>
  <si>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</si>
  <si>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</si>
  <si>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</si>
  <si>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</si>
  <si>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</si>
  <si>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</si>
  <si>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</si>
  <si>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</si>
  <si>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</si>
  <si>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</si>
  <si>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</si>
  <si>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</si>
  <si>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</si>
  <si>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</si>
  <si>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</si>
  <si>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</si>
  <si>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</si>
  <si>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</si>
  <si>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</si>
  <si>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</si>
  <si>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</si>
  <si>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</si>
  <si>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</si>
  <si>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</si>
  <si>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</si>
  <si>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</si>
  <si>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</si>
  <si>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</si>
  <si>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</si>
  <si>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</si>
  <si>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</si>
  <si>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</si>
  <si>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</si>
  <si>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</si>
  <si>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</si>
  <si>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</si>
  <si>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</si>
  <si>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</si>
  <si>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</si>
  <si>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</si>
  <si>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</si>
  <si>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</si>
  <si>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</si>
  <si>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</si>
  <si>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</si>
  <si>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</si>
  <si>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</si>
  <si>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</si>
  <si>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</si>
  <si>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</si>
  <si>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</si>
  <si>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</si>
  <si>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</si>
  <si>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</si>
  <si>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</si>
  <si>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</si>
  <si>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</si>
  <si>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</si>
  <si>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</si>
  <si>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</si>
  <si>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</si>
  <si>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</si>
  <si>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</si>
  <si>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</si>
  <si>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</si>
  <si>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</si>
  <si>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</si>
  <si>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</si>
  <si>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</si>
  <si>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</si>
  <si>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</si>
  <si>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</si>
  <si>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</si>
  <si>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</si>
  <si>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</si>
  <si>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</si>
  <si>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</si>
  <si>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</si>
  <si>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</si>
  <si>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</si>
  <si>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</si>
  <si>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</si>
  <si>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</si>
  <si>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</si>
  <si>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</si>
  <si>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</si>
  <si>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</si>
  <si>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</si>
  <si>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</si>
  <si>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</si>
  <si>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</si>
  <si>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</si>
  <si>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</si>
  <si>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</si>
  <si>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</si>
  <si>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</si>
  <si>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</si>
  <si>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</si>
  <si>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</si>
  <si>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</si>
  <si>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</si>
  <si>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</si>
  <si>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</si>
  <si>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</si>
  <si>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</si>
  <si>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</si>
  <si>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</si>
  <si>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</si>
  <si>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</si>
  <si>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</si>
  <si>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</si>
  <si>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</si>
  <si>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</si>
  <si>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</si>
  <si>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</si>
  <si>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</si>
  <si>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</si>
  <si>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</si>
  <si>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</si>
  <si>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</si>
  <si>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</si>
  <si>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</si>
  <si>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</si>
  <si>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</si>
  <si>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</si>
  <si>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</si>
  <si>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</si>
  <si>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</si>
  <si>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</si>
  <si>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</si>
  <si>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</si>
  <si>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</si>
  <si>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</si>
  <si>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</si>
  <si>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</si>
  <si>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</si>
  <si>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</si>
  <si>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</si>
  <si>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</si>
  <si>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</si>
  <si>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</si>
  <si>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</si>
  <si>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</si>
  <si>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</si>
  <si>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</si>
  <si>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</si>
  <si>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</si>
  <si>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</si>
  <si>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</si>
  <si>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</si>
  <si>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</si>
  <si>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</si>
  <si>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</si>
  <si>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</si>
  <si>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</si>
  <si>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</si>
  <si>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</si>
  <si>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</si>
  <si>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</si>
  <si>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</si>
  <si>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</si>
  <si>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</si>
  <si>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</si>
  <si>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</si>
  <si>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</si>
  <si>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</si>
  <si>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</si>
  <si>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</si>
  <si>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</si>
  <si>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</si>
  <si>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</si>
  <si>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</si>
  <si>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</si>
  <si>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</si>
  <si>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</si>
  <si>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</si>
  <si>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</si>
  <si>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</si>
  <si>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</si>
  <si>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</si>
  <si>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</si>
  <si>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</si>
  <si>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</si>
  <si>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</si>
  <si>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</si>
  <si>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</si>
  <si>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</si>
  <si>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</si>
  <si>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</si>
  <si>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</si>
  <si>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</si>
  <si>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</si>
  <si>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</si>
  <si>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</si>
  <si>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</si>
  <si>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</si>
  <si>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</si>
  <si>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</si>
  <si>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</si>
  <si>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</si>
  <si>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</si>
  <si>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</si>
  <si>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</si>
  <si>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</si>
  <si>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</si>
  <si>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</si>
  <si>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</si>
  <si>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</si>
  <si>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</si>
  <si>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</si>
  <si>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</si>
  <si>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</si>
  <si>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</si>
  <si>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</si>
  <si>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</si>
  <si>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</si>
  <si>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</si>
  <si>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</si>
  <si>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</si>
  <si>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</si>
  <si>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</si>
  <si>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</si>
  <si>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</si>
  <si>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</si>
  <si>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</si>
  <si>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</si>
  <si>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</si>
  <si>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</si>
  <si>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</si>
  <si>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</si>
  <si>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</si>
  <si>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</si>
  <si>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</si>
  <si>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</si>
  <si>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</si>
  <si>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</si>
  <si>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</si>
  <si>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</si>
  <si>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</si>
  <si>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</si>
  <si>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</si>
  <si>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</si>
  <si>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</si>
  <si>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</si>
  <si>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</si>
  <si>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</si>
  <si>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</si>
  <si>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</si>
  <si>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</si>
  <si>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</si>
  <si>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</si>
  <si>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</si>
  <si>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</si>
  <si>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</si>
  <si>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</si>
  <si>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</si>
  <si>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</si>
  <si>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</si>
  <si>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</si>
  <si>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</si>
  <si>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</si>
  <si>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</si>
  <si>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</si>
  <si>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</si>
  <si>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</si>
  <si>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</si>
  <si>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</si>
  <si>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</si>
  <si>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</si>
  <si>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</si>
  <si>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</si>
  <si>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</si>
  <si>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</si>
  <si>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</si>
  <si>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</si>
  <si>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</si>
  <si>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</si>
  <si>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</si>
  <si>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</si>
  <si>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</si>
  <si>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</si>
  <si>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</si>
  <si>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</si>
  <si>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</si>
  <si>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</si>
  <si>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</si>
  <si>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</si>
  <si>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</si>
  <si>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</si>
  <si>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</si>
  <si>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</si>
  <si>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</si>
  <si>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</si>
  <si>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</si>
  <si>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</si>
  <si>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</si>
  <si>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</si>
  <si>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</si>
  <si>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</si>
  <si>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</si>
  <si>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</si>
  <si>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</si>
  <si>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</si>
  <si>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</si>
  <si>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</si>
  <si>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</si>
  <si>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</si>
  <si>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</si>
  <si>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</si>
  <si>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</si>
  <si>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</si>
  <si>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</si>
  <si>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</si>
  <si>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</si>
  <si>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</si>
  <si>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</si>
  <si>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</si>
  <si>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</si>
  <si>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</si>
  <si>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</si>
  <si>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</si>
  <si>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</si>
  <si>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</si>
  <si>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</si>
  <si>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</si>
  <si>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</si>
  <si>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</si>
  <si>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</si>
  <si>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</si>
  <si>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</si>
  <si>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</si>
  <si>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</si>
  <si>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</si>
  <si>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</si>
  <si>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</si>
  <si>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</si>
  <si>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</si>
  <si>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</si>
  <si>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</si>
  <si>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</si>
  <si>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</si>
  <si>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</si>
  <si>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</si>
  <si>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</si>
  <si>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</si>
  <si>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</si>
  <si>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</si>
  <si>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</si>
  <si>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</si>
  <si>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</si>
  <si>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</si>
  <si>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</si>
  <si>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</si>
  <si>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</si>
  <si>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</si>
  <si>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</si>
  <si>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</si>
  <si>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</si>
  <si>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</si>
  <si>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</si>
  <si>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</si>
  <si>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</si>
  <si>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</si>
  <si>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</si>
  <si>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</si>
  <si>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</si>
  <si>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</si>
  <si>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</si>
  <si>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</si>
  <si>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</si>
  <si>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</si>
  <si>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</si>
  <si>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</si>
  <si>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</si>
  <si>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</si>
  <si>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</si>
  <si>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</si>
  <si>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</si>
  <si>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</si>
  <si>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</si>
  <si>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</si>
  <si>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</si>
  <si>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</si>
  <si>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</si>
  <si>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</si>
  <si>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</si>
  <si>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</si>
  <si>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</si>
  <si>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</si>
  <si>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</si>
  <si>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</si>
  <si>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</si>
  <si>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</si>
  <si>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</si>
  <si>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</si>
  <si>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</si>
  <si>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</si>
  <si>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</si>
  <si>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</si>
  <si>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</si>
  <si>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</si>
  <si>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</si>
  <si>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</si>
  <si>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</si>
  <si>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</si>
  <si>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</si>
  <si>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</si>
  <si>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</si>
  <si>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</si>
  <si>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</si>
  <si>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</si>
  <si>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</si>
  <si>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</si>
  <si>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</si>
  <si>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</si>
  <si>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</si>
  <si>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</si>
  <si>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</si>
  <si>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</si>
  <si>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</si>
  <si>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</si>
  <si>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</si>
  <si>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</si>
  <si>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</si>
  <si>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</si>
  <si>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</si>
  <si>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</si>
  <si>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</si>
  <si>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</si>
  <si>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</si>
  <si>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</si>
  <si>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</si>
  <si>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</si>
  <si>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</si>
  <si>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</si>
  <si>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</si>
  <si>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</si>
  <si>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</si>
  <si>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</si>
  <si>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</si>
  <si>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</si>
  <si>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</si>
  <si>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</si>
  <si>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</si>
  <si>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</si>
  <si>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</si>
  <si>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</si>
  <si>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</si>
  <si>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</si>
  <si>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</si>
  <si>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</si>
  <si>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</si>
  <si>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</si>
  <si>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</si>
  <si>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</si>
  <si>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</si>
  <si>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</si>
  <si>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</si>
  <si>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</si>
  <si>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</si>
  <si>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</si>
  <si>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</si>
  <si>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</si>
  <si>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</si>
  <si>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</si>
  <si>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</si>
  <si>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</si>
  <si>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</si>
  <si>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</si>
  <si>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</si>
  <si>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</si>
  <si>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</si>
  <si>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</si>
  <si>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</si>
  <si>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</si>
  <si>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</si>
  <si>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</si>
  <si>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</si>
  <si>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</si>
  <si>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</si>
  <si>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</si>
  <si>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</si>
  <si>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</si>
  <si>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</si>
  <si>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</si>
  <si>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</si>
  <si>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</si>
  <si>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</si>
  <si>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</si>
  <si>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</si>
  <si>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</si>
  <si>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</si>
  <si>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</si>
  <si>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</si>
  <si>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</si>
  <si>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</si>
  <si>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</si>
  <si>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</si>
  <si>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</si>
  <si>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</si>
  <si>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</si>
  <si>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</si>
  <si>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</si>
  <si>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</si>
  <si>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</si>
  <si>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</si>
  <si>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</si>
  <si>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</si>
  <si>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</si>
  <si>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</si>
  <si>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</si>
  <si>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</si>
  <si>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</si>
  <si>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</si>
  <si>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</si>
  <si>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</si>
  <si>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</si>
  <si>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</si>
  <si>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</si>
  <si>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</si>
  <si>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</si>
  <si>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</si>
  <si>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</si>
  <si>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</si>
  <si>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</si>
  <si>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</si>
  <si>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</si>
  <si>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</si>
  <si>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</si>
  <si>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</si>
  <si>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</si>
  <si>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</si>
  <si>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</si>
  <si>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</si>
  <si>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</si>
  <si>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</si>
  <si>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</si>
  <si>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</si>
  <si>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</si>
  <si>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</si>
  <si>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</si>
  <si>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</si>
  <si>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</si>
  <si>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</si>
  <si>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</si>
  <si>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</si>
  <si>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</si>
  <si>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</si>
  <si>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</si>
  <si>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</si>
  <si>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</si>
  <si>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</si>
  <si>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</si>
  <si>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</si>
  <si>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</si>
  <si>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</si>
  <si>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</si>
  <si>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</si>
  <si>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</si>
  <si>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</si>
  <si>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</si>
  <si>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</si>
  <si>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</si>
  <si>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</si>
  <si>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</si>
  <si>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</si>
  <si>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</si>
  <si>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</si>
  <si>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</si>
  <si>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</si>
  <si>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</si>
  <si>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</si>
  <si>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</si>
  <si>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</si>
  <si>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</si>
  <si>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</si>
  <si>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</si>
  <si>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</si>
  <si>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</si>
  <si>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</si>
  <si>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</si>
  <si>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</si>
  <si>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</si>
  <si>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</si>
  <si>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</si>
  <si>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</si>
  <si>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</si>
  <si>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</si>
  <si>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</si>
  <si>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</si>
  <si>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</si>
  <si>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</si>
  <si>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</si>
  <si>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</si>
  <si>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</si>
  <si>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</si>
  <si>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</si>
  <si>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</si>
  <si>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</si>
  <si>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</si>
  <si>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</si>
  <si>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</si>
  <si>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</si>
  <si>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</si>
  <si>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</si>
  <si>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</si>
  <si>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</si>
  <si>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</si>
  <si>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</si>
  <si>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</si>
  <si>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</si>
  <si>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</si>
  <si>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</si>
  <si>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</si>
  <si>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</si>
  <si>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</si>
  <si>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</si>
  <si>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</si>
  <si>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</si>
  <si>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</si>
  <si>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</si>
  <si>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</si>
  <si>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</si>
  <si>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</si>
  <si>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</si>
  <si>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</si>
  <si>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</si>
  <si>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</si>
  <si>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</si>
  <si>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</si>
  <si>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</si>
  <si>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</si>
  <si>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</si>
  <si>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</si>
  <si>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</si>
  <si>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</si>
  <si>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</si>
  <si>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</si>
  <si>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</si>
  <si>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</si>
  <si>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</si>
  <si>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</si>
  <si>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</si>
  <si>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</si>
  <si>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</si>
  <si>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</si>
  <si>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</si>
  <si>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</si>
  <si>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</si>
  <si>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</si>
  <si>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</si>
  <si>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</si>
  <si>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</si>
  <si>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</si>
  <si>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</si>
  <si>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</si>
  <si>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</si>
  <si>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</si>
  <si>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</si>
  <si>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</si>
  <si>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</si>
  <si>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</si>
  <si>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</si>
  <si>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</si>
  <si>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</si>
  <si>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</si>
  <si>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</si>
  <si>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</si>
  <si>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</si>
  <si>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</si>
  <si>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</si>
  <si>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</si>
  <si>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</si>
  <si>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</si>
  <si>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</si>
  <si>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</si>
  <si>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</si>
  <si>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</si>
  <si>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</si>
  <si>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</si>
  <si>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</si>
  <si>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</si>
  <si>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</si>
  <si>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</si>
  <si>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</si>
  <si>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</si>
  <si>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</si>
  <si>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</si>
  <si>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</si>
  <si>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</si>
  <si>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</si>
  <si>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</si>
  <si>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</si>
  <si>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</si>
  <si>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</si>
  <si>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</si>
  <si>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</si>
  <si>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</si>
  <si>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</si>
  <si>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</si>
  <si>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</si>
  <si>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</si>
  <si>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</si>
  <si>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</si>
  <si>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</si>
  <si>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</si>
  <si>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</si>
  <si>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</si>
  <si>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</si>
  <si>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</si>
  <si>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</si>
  <si>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</si>
  <si>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</si>
  <si>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</si>
  <si>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</si>
  <si>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</si>
  <si>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</si>
  <si>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</si>
  <si>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</si>
  <si>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</si>
  <si>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</si>
  <si>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</si>
  <si>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</si>
  <si>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</si>
  <si>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</si>
  <si>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</si>
  <si>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</si>
  <si>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</si>
  <si>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</si>
  <si>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</si>
  <si>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</si>
  <si>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</si>
  <si>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</si>
  <si>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</si>
  <si>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</si>
  <si>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</si>
  <si>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</si>
  <si>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</si>
  <si>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</si>
  <si>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</si>
  <si>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</si>
  <si>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</si>
  <si>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</si>
  <si>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</si>
  <si>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</si>
  <si>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</si>
  <si>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</si>
  <si>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</si>
  <si>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</si>
  <si>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</si>
  <si>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</si>
  <si>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</si>
  <si>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</si>
  <si>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</si>
  <si>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</si>
  <si>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</si>
  <si>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</si>
  <si>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</si>
  <si>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</si>
  <si>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</si>
  <si>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</si>
  <si>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</si>
  <si>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</si>
  <si>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</si>
  <si>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</si>
  <si>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</si>
  <si>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</si>
  <si>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</si>
  <si>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</si>
  <si>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</si>
  <si>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</si>
  <si>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</si>
  <si>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</si>
  <si>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</si>
  <si>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</si>
  <si>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</si>
  <si>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</si>
  <si>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</si>
  <si>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</si>
  <si>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</si>
  <si>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</si>
  <si>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</si>
  <si>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</si>
  <si>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</si>
  <si>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</si>
  <si>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</si>
  <si>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</si>
  <si>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</si>
  <si>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</si>
  <si>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</si>
  <si>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</si>
  <si>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</si>
  <si>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</si>
  <si>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</si>
  <si>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</si>
  <si>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</si>
  <si>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</si>
  <si>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</si>
  <si>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</si>
  <si>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</si>
  <si>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</si>
  <si>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</si>
  <si>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</si>
  <si>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</si>
  <si>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</si>
  <si>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</si>
  <si>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</si>
  <si>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</si>
  <si>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</si>
  <si>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</si>
  <si>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</si>
  <si>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</si>
  <si>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</si>
  <si>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</si>
  <si>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</si>
  <si>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</si>
  <si>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</si>
  <si>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</si>
  <si>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</si>
  <si>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</si>
  <si>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</si>
  <si>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</si>
  <si>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</si>
  <si>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</si>
  <si>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</si>
  <si>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</si>
  <si>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</si>
  <si>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</si>
  <si>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</si>
  <si>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</si>
  <si>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</si>
  <si>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</si>
  <si>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</si>
  <si>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</si>
  <si>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</si>
  <si>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</si>
  <si>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</si>
  <si>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</si>
  <si>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</si>
  <si>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</si>
  <si>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</si>
  <si>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</si>
  <si>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</si>
  <si>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</si>
  <si>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</si>
  <si>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</si>
  <si>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</si>
  <si>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</si>
  <si>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</si>
  <si>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</si>
  <si>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</si>
  <si>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</si>
  <si>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</si>
  <si>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</si>
  <si>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</si>
  <si>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</si>
  <si>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</si>
  <si>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</si>
  <si>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</si>
  <si>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</si>
  <si>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</si>
  <si>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</si>
  <si>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</si>
  <si>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</si>
  <si>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</si>
  <si>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</si>
  <si>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</si>
  <si>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</si>
  <si>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</si>
  <si>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</si>
  <si>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</si>
  <si>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</si>
  <si>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</si>
  <si>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</si>
  <si>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</si>
  <si>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</si>
  <si>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</si>
  <si>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</si>
  <si>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</si>
  <si>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</si>
  <si>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</si>
  <si>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</si>
  <si>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</si>
  <si>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</si>
  <si>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</si>
  <si>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</si>
  <si>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</si>
  <si>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</si>
  <si>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</si>
  <si>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</si>
  <si>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</si>
  <si>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</si>
  <si>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</si>
  <si>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</si>
  <si>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</si>
  <si>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</si>
  <si>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</si>
  <si>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</si>
  <si>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</si>
  <si>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</si>
  <si>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</si>
  <si>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</si>
  <si>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</si>
  <si>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</si>
  <si>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</si>
  <si>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</si>
  <si>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</si>
  <si>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</si>
  <si>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</si>
  <si>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</si>
  <si>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</si>
  <si>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</si>
  <si>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</si>
  <si>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</si>
  <si>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</si>
  <si>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</si>
  <si>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</si>
  <si>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</si>
  <si>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</si>
  <si>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</si>
  <si>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</si>
  <si>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</si>
  <si>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</si>
  <si>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</si>
  <si>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</si>
  <si>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</si>
  <si>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</si>
  <si>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</si>
  <si>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</si>
  <si>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</si>
  <si>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</si>
  <si>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</si>
  <si>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</si>
  <si>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</si>
  <si>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</si>
  <si>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</si>
  <si>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</si>
  <si>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</si>
  <si>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</si>
  <si>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</si>
  <si>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</si>
  <si>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</si>
  <si>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</si>
  <si>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</si>
  <si>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</si>
  <si>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</si>
  <si>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</si>
  <si>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</si>
  <si>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</si>
  <si>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</si>
  <si>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</si>
  <si>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</si>
  <si>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</si>
  <si>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</si>
  <si>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</si>
  <si>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</si>
  <si>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</si>
  <si>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</si>
  <si>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</si>
  <si>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</si>
  <si>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</si>
  <si>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</si>
  <si>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</si>
  <si>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</si>
  <si>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</si>
  <si>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</si>
  <si>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</si>
  <si>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</si>
  <si>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</si>
  <si>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</si>
  <si>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</si>
  <si>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</si>
  <si>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</si>
  <si>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</si>
  <si>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</si>
  <si>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</si>
  <si>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</si>
  <si>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</si>
  <si>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</si>
  <si>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</si>
  <si>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</si>
  <si>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</si>
  <si>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</si>
  <si>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</si>
  <si>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</si>
  <si>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</si>
  <si>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</si>
  <si>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</si>
  <si>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</si>
  <si>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</si>
  <si>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</si>
  <si>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</si>
  <si>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</si>
  <si>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</si>
  <si>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</si>
  <si>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</si>
  <si>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</si>
  <si>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</si>
  <si>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</si>
  <si>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</si>
  <si>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</si>
  <si>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</si>
  <si>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</si>
  <si>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</si>
  <si>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</si>
  <si>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</si>
  <si>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</si>
  <si>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</si>
  <si>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</si>
  <si>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</si>
  <si>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</si>
  <si>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</si>
  <si>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</si>
  <si>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</si>
  <si>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</si>
  <si>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</si>
  <si>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</si>
  <si>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</si>
  <si>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</si>
  <si>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</si>
  <si>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</si>
  <si>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</si>
  <si>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</si>
  <si>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</si>
  <si>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</si>
  <si>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</si>
  <si>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</si>
  <si>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</si>
  <si>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</si>
  <si>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</si>
  <si>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</si>
  <si>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</si>
  <si>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</si>
  <si>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</si>
  <si>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</si>
  <si>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</si>
  <si>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</si>
  <si>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</si>
  <si>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</si>
  <si>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</si>
  <si>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</si>
  <si>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</si>
  <si>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</si>
  <si>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</si>
  <si>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</si>
  <si>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</si>
  <si>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</si>
  <si>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</si>
  <si>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</si>
  <si>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</si>
  <si>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</si>
  <si>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</si>
  <si>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</si>
  <si>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</si>
  <si>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</si>
  <si>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</si>
  <si>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</si>
  <si>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</si>
  <si>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</si>
  <si>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</si>
  <si>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</si>
  <si>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</si>
  <si>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</si>
  <si>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</si>
  <si>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</si>
  <si>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</si>
  <si>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</si>
  <si>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</si>
  <si>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</si>
  <si>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</si>
  <si>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</si>
  <si>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</si>
  <si>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</si>
  <si>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</si>
  <si>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</si>
  <si>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</si>
  <si>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</si>
  <si>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</si>
  <si>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</si>
  <si>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</si>
  <si>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</si>
  <si>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</si>
  <si>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</si>
  <si>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</si>
  <si>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</si>
  <si>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</si>
  <si>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</si>
  <si>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</si>
  <si>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</si>
  <si>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</si>
  <si>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</si>
  <si>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</si>
  <si>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</si>
  <si>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</si>
  <si>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</si>
  <si>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</si>
  <si>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</si>
  <si>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</si>
  <si>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</si>
  <si>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</si>
  <si>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</si>
  <si>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</si>
  <si>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</si>
  <si>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</si>
  <si>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</si>
  <si>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</si>
  <si>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</si>
  <si>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</si>
  <si>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</si>
  <si>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</si>
  <si>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</si>
  <si>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</si>
  <si>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</si>
  <si>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</si>
  <si>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</si>
  <si>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</si>
  <si>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</si>
  <si>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</si>
  <si>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</si>
  <si>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</si>
  <si>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</si>
  <si>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</si>
  <si>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</si>
  <si>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</si>
  <si>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</si>
  <si>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</si>
  <si>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</si>
  <si>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</si>
  <si>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</si>
  <si>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</si>
  <si>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</si>
  <si>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</si>
  <si>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</si>
  <si>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</si>
  <si>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</si>
  <si>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</si>
  <si>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</si>
  <si>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</si>
  <si>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</si>
  <si>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</si>
  <si>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</si>
  <si>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</si>
  <si>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</si>
  <si>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</si>
  <si>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</si>
  <si>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</si>
  <si>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</si>
  <si>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</si>
  <si>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</si>
  <si>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</si>
  <si>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</si>
  <si>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</si>
  <si>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</si>
  <si>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</si>
  <si>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</si>
  <si>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</si>
  <si>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</si>
  <si>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</si>
  <si>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</si>
  <si>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</si>
  <si>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</si>
  <si>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</si>
  <si>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</si>
  <si>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</si>
  <si>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</si>
  <si>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</si>
  <si>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</si>
  <si>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</si>
  <si>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</si>
  <si>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</si>
  <si>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</si>
  <si>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</si>
  <si>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</si>
  <si>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</si>
  <si>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</si>
  <si>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</si>
  <si>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</si>
  <si>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</si>
  <si>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</si>
  <si>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</si>
  <si>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</si>
  <si>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</si>
  <si>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</si>
  <si>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</si>
  <si>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</si>
  <si>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</si>
  <si>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</si>
  <si>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</si>
  <si>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</si>
  <si>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</si>
  <si>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</si>
  <si>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</si>
  <si>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</si>
  <si>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</si>
  <si>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</si>
  <si>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</si>
  <si>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</si>
  <si>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</si>
  <si>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</si>
  <si>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</si>
  <si>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</si>
  <si>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</si>
  <si>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</si>
  <si>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</si>
  <si>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</si>
  <si>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</si>
  <si>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</si>
  <si>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</si>
  <si>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</si>
  <si>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</si>
  <si>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</si>
  <si>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</si>
  <si>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</si>
  <si>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</si>
  <si>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</si>
  <si>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</si>
  <si>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</si>
  <si>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</si>
  <si>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</si>
  <si>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</si>
  <si>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</si>
  <si>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</si>
  <si>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</si>
  <si>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</si>
  <si>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</si>
  <si>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</si>
  <si>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</si>
  <si>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</si>
  <si>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</si>
  <si>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</si>
  <si>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</si>
  <si>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</si>
  <si>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</si>
  <si>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</si>
  <si>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</si>
  <si>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</si>
  <si>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</si>
  <si>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</si>
  <si>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</si>
  <si>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</si>
  <si>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</si>
  <si>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</si>
  <si>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</si>
  <si>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</si>
  <si>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</si>
  <si>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</si>
  <si>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</si>
  <si>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</si>
  <si>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</si>
  <si>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</si>
  <si>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</si>
  <si>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</si>
  <si>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</si>
  <si>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</si>
  <si>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</si>
  <si>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</si>
  <si>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</si>
  <si>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</si>
  <si>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</si>
  <si>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</si>
  <si>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</si>
  <si>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</si>
  <si>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</si>
  <si>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</si>
  <si>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</si>
  <si>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</si>
  <si>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</si>
  <si>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</si>
  <si>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</si>
  <si>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</si>
  <si>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</si>
  <si>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</si>
  <si>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</si>
  <si>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</si>
  <si>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</si>
  <si>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</si>
  <si>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</si>
  <si>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</si>
  <si>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</si>
  <si>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</si>
  <si>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</si>
  <si>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</si>
  <si>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</si>
  <si>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</si>
  <si>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</si>
  <si>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</si>
  <si>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</si>
  <si>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</si>
  <si>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</si>
  <si>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</si>
  <si>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</si>
  <si>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</si>
  <si>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</si>
  <si>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</si>
  <si>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</si>
  <si>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</si>
  <si>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</si>
  <si>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</si>
  <si>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</si>
  <si>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</si>
  <si>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</si>
  <si>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</si>
  <si>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</si>
  <si>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</si>
  <si>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</si>
  <si>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</si>
  <si>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</si>
  <si>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</si>
  <si>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</si>
  <si>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</si>
  <si>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</si>
  <si>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</si>
  <si>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</si>
  <si>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</si>
  <si>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</si>
  <si>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</si>
  <si>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</si>
  <si>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</si>
  <si>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</si>
  <si>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</si>
  <si>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</si>
  <si>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</si>
  <si>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</si>
  <si>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</si>
  <si>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</si>
  <si>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</si>
  <si>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</si>
  <si>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</si>
  <si>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</si>
  <si>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</si>
  <si>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</si>
  <si>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</si>
  <si>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</si>
  <si>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</si>
  <si>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</si>
  <si>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</si>
  <si>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</si>
  <si>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</si>
  <si>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</si>
  <si>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</si>
  <si>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</si>
  <si>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</si>
  <si>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</si>
  <si>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</si>
  <si>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</si>
  <si>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</si>
  <si>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</si>
  <si>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</si>
  <si>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</si>
  <si>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</si>
  <si>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</si>
  <si>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</si>
  <si>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</si>
  <si>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</si>
  <si>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</si>
  <si>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</si>
  <si>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</si>
  <si>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</si>
  <si>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</si>
  <si>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</si>
  <si>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</si>
  <si>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</si>
  <si>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</si>
  <si>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</si>
  <si>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</si>
  <si>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</si>
  <si>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</si>
  <si>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</si>
  <si>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</si>
  <si>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</si>
  <si>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</si>
  <si>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</si>
  <si>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</si>
  <si>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</si>
  <si>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</si>
  <si>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</si>
  <si>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</si>
  <si>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</si>
  <si>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</si>
  <si>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</si>
  <si>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</si>
  <si>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</si>
  <si>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</si>
  <si>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</si>
  <si>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</si>
  <si>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</si>
  <si>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</si>
  <si>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</si>
  <si>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</si>
  <si>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</si>
  <si>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</si>
  <si>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</si>
  <si>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</si>
  <si>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</si>
  <si>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</si>
  <si>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</si>
  <si>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</si>
  <si>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</si>
  <si>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</si>
  <si>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</si>
  <si>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</si>
  <si>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</si>
  <si>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</si>
  <si>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</si>
  <si>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</si>
  <si>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</si>
  <si>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</si>
  <si>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</si>
  <si>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</si>
  <si>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</si>
  <si>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</si>
  <si>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</si>
  <si>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</si>
  <si>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</si>
  <si>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</si>
  <si>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</si>
  <si>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</si>
  <si>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</si>
  <si>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</si>
  <si>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</si>
  <si>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</si>
  <si>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</si>
  <si>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</si>
  <si>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</si>
  <si>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</si>
  <si>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</si>
  <si>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</si>
  <si>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</si>
  <si>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</si>
  <si>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</si>
  <si>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</si>
  <si>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</si>
  <si>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</si>
  <si>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</si>
  <si>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</si>
  <si>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</si>
  <si>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</si>
  <si>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</si>
  <si>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</si>
  <si>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</si>
  <si>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</si>
  <si>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</si>
  <si>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</si>
  <si>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</si>
  <si>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</si>
  <si>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</si>
  <si>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</si>
  <si>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</si>
  <si>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</si>
  <si>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</si>
  <si>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</si>
  <si>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</si>
  <si>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</si>
  <si>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</si>
  <si>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</si>
  <si>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</si>
  <si>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</si>
  <si>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</si>
  <si>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</si>
  <si>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</si>
  <si>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</si>
  <si>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</si>
  <si>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</si>
  <si>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</si>
  <si>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</si>
  <si>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</si>
  <si>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</si>
  <si>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</si>
  <si>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</si>
  <si>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</si>
  <si>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</si>
  <si>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</si>
  <si>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</si>
  <si>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</si>
  <si>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</si>
  <si>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</si>
  <si>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</si>
  <si>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</si>
  <si>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</si>
  <si>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</si>
  <si>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</si>
  <si>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</si>
  <si>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</si>
  <si>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</si>
  <si>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</si>
  <si>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</si>
  <si>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</si>
  <si>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</si>
  <si>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</si>
  <si>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</si>
  <si>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</si>
  <si>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</si>
  <si>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</si>
  <si>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</si>
  <si>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</si>
  <si>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</si>
  <si>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</si>
  <si>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</si>
  <si>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</si>
  <si>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</si>
  <si>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</si>
  <si>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</si>
  <si>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</si>
  <si>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</si>
  <si>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</si>
  <si>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</si>
  <si>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</si>
  <si>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</si>
  <si>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</si>
  <si>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</si>
  <si>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</si>
  <si>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</si>
  <si>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</si>
  <si>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</si>
  <si>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</si>
  <si>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</si>
  <si>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</si>
  <si>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</si>
  <si>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</si>
  <si>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</si>
  <si>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</si>
  <si>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</si>
  <si>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</si>
  <si>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</si>
  <si>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</si>
  <si>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</si>
  <si>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</si>
  <si>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</si>
  <si>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</si>
  <si>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</si>
  <si>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</si>
  <si>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</si>
  <si>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</si>
  <si>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</si>
  <si>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</si>
  <si>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</si>
  <si>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</si>
  <si>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</si>
  <si>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</si>
  <si>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</si>
  <si>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</si>
  <si>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</si>
  <si>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</si>
  <si>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</si>
  <si>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</si>
  <si>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</si>
  <si>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</si>
  <si>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</si>
  <si>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</si>
  <si>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</si>
  <si>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</si>
  <si>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</si>
  <si>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</si>
  <si>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</si>
  <si>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</si>
  <si>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</si>
  <si>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</si>
  <si>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</si>
  <si>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</si>
  <si>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</si>
  <si>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</si>
  <si>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</si>
  <si>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</si>
  <si>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</si>
  <si>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</si>
  <si>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</si>
  <si>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</si>
  <si>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</si>
  <si>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</si>
  <si>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</si>
  <si>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</si>
  <si>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</si>
  <si>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</si>
  <si>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</si>
  <si>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</si>
  <si>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</si>
  <si>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</si>
  <si>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</si>
  <si>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</si>
  <si>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</si>
  <si>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</si>
  <si>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</si>
  <si>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</si>
  <si>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</si>
  <si>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</si>
  <si>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</si>
  <si>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</si>
  <si>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</si>
  <si>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</si>
  <si>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</si>
  <si>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</si>
  <si>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</si>
  <si>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</si>
  <si>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</si>
  <si>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</si>
  <si>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</si>
  <si>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</si>
  <si>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</si>
  <si>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</si>
  <si>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</si>
  <si>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</si>
  <si>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</si>
  <si>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</si>
  <si>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</si>
  <si>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</si>
  <si>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</si>
  <si>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</si>
  <si>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</si>
  <si>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</si>
  <si>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</si>
  <si>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</si>
  <si>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</si>
  <si>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</si>
  <si>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</si>
  <si>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</si>
  <si>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</si>
  <si>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</si>
  <si>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</si>
  <si>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</si>
  <si>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</si>
  <si>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</si>
  <si>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</si>
  <si>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</si>
  <si>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</si>
  <si>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</si>
  <si>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</si>
  <si>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</si>
  <si>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</si>
  <si>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</si>
  <si>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</si>
  <si>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</si>
  <si>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</si>
  <si>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</si>
  <si>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</si>
  <si>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</si>
  <si>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</si>
  <si>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</si>
  <si>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</si>
  <si>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</si>
  <si>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</si>
  <si>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</si>
  <si>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</si>
  <si>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</si>
  <si>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</si>
  <si>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</si>
  <si>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</si>
  <si>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</si>
  <si>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</si>
  <si>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</si>
  <si>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</si>
  <si>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</si>
  <si>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</si>
  <si>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</si>
  <si>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</si>
  <si>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</si>
  <si>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</si>
  <si>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</si>
  <si>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</si>
  <si>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</si>
  <si>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</si>
  <si>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</si>
  <si>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</si>
  <si>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</si>
  <si>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</si>
  <si>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</si>
  <si>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</si>
  <si>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</si>
  <si>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</si>
  <si>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</si>
  <si>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</si>
  <si>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</si>
  <si>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</si>
  <si>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</si>
  <si>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</si>
  <si>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</si>
  <si>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</si>
  <si>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</si>
  <si>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</si>
  <si>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</si>
  <si>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</si>
  <si>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</si>
  <si>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</si>
  <si>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</si>
  <si>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</si>
  <si>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</si>
  <si>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</si>
  <si>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</si>
  <si>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</si>
  <si>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</si>
  <si>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</si>
  <si>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</si>
  <si>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</si>
  <si>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</si>
  <si>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</si>
  <si>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</si>
  <si>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</si>
  <si>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</si>
  <si>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</si>
  <si>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</si>
  <si>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</si>
  <si>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</si>
  <si>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</si>
  <si>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</si>
  <si>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</si>
  <si>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</si>
  <si>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</si>
  <si>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</si>
  <si>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</si>
  <si>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</si>
  <si>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</si>
  <si>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</si>
  <si>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</si>
  <si>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</si>
  <si>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</si>
  <si>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</si>
  <si>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</si>
  <si>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</si>
  <si>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</si>
  <si>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</si>
  <si>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</si>
  <si>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</si>
  <si>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</si>
  <si>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</si>
  <si>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</si>
  <si>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</si>
  <si>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</si>
  <si>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</si>
  <si>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</si>
  <si>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</si>
  <si>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</si>
  <si>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</si>
  <si>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</si>
  <si>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</si>
  <si>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</si>
  <si>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</si>
  <si>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</si>
  <si>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</si>
  <si>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</si>
  <si>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</si>
  <si>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</si>
  <si>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</si>
  <si>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</si>
  <si>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</si>
  <si>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</si>
  <si>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</si>
  <si>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</si>
  <si>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</si>
  <si>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</si>
  <si>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</si>
  <si>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</si>
  <si>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</si>
  <si>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</si>
  <si>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</si>
  <si>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</si>
  <si>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</si>
  <si>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</si>
  <si>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</si>
  <si>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</si>
  <si>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</si>
  <si>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</si>
  <si>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</si>
  <si>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</si>
  <si>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</si>
  <si>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</si>
  <si>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</si>
  <si>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</si>
  <si>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</si>
  <si>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</si>
  <si>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</si>
  <si>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</si>
  <si>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</si>
  <si>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</si>
  <si>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</si>
  <si>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</si>
  <si>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</si>
  <si>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</si>
  <si>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</si>
  <si>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</si>
  <si>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</si>
  <si>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</si>
  <si>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</si>
  <si>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</si>
  <si>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</si>
  <si>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</si>
  <si>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</si>
  <si>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</si>
  <si>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</si>
  <si>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</si>
  <si>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</si>
  <si>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</si>
  <si>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</si>
  <si>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</si>
  <si>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</si>
  <si>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</si>
  <si>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</si>
  <si>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</si>
  <si>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</si>
  <si>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</si>
  <si>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</si>
  <si>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</si>
  <si>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</si>
  <si>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</si>
  <si>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</si>
  <si>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</si>
  <si>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</si>
  <si>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</si>
  <si>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</si>
  <si>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</si>
  <si>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</si>
  <si>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</si>
  <si>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</si>
  <si>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</si>
  <si>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</si>
  <si>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</si>
  <si>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</si>
  <si>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</si>
  <si>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</si>
  <si>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</si>
  <si>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</si>
  <si>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</si>
  <si>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</si>
  <si>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</si>
  <si>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</si>
  <si>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</si>
  <si>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</si>
  <si>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</si>
  <si>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</si>
  <si>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</si>
  <si>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</si>
  <si>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</si>
  <si>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</si>
  <si>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</si>
  <si>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</si>
  <si>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</si>
  <si>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</si>
  <si>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</si>
  <si>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</si>
  <si>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</si>
  <si>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</si>
  <si>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</si>
  <si>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</si>
  <si>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</si>
  <si>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</si>
  <si>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</si>
  <si>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</si>
  <si>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</si>
  <si>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</si>
  <si>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</si>
  <si>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</si>
  <si>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</si>
  <si>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</si>
  <si>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</si>
  <si>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</si>
  <si>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</si>
  <si>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</si>
  <si>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</si>
  <si>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</si>
  <si>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</si>
  <si>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</si>
  <si>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</si>
  <si>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</si>
  <si>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</si>
  <si>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</si>
  <si>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</si>
  <si>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</si>
  <si>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</si>
  <si>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</si>
  <si>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</si>
  <si>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</si>
  <si>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</si>
  <si>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</si>
  <si>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</si>
  <si>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</si>
  <si>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</si>
  <si>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</si>
  <si>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</si>
  <si>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</si>
  <si>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</si>
  <si>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</si>
  <si>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</si>
  <si>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</si>
  <si>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</si>
  <si>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</si>
  <si>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</si>
  <si>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</si>
  <si>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</si>
  <si>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</si>
  <si>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</si>
  <si>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</si>
  <si>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</si>
  <si>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</si>
  <si>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</si>
  <si>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</si>
  <si>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</si>
  <si>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</si>
  <si>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</si>
  <si>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</si>
  <si>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</si>
  <si>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</si>
  <si>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</si>
  <si>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</si>
  <si>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</si>
  <si>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</si>
  <si>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</si>
  <si>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</si>
  <si>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</si>
  <si>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</si>
  <si>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</si>
  <si>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</si>
  <si>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</si>
  <si>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</si>
  <si>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</si>
  <si>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</si>
  <si>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</si>
  <si>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</si>
  <si>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</si>
  <si>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</si>
  <si>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</si>
  <si>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</si>
  <si>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</si>
  <si>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</si>
  <si>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</si>
  <si>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</si>
  <si>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</si>
  <si>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</si>
  <si>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</si>
  <si>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</si>
  <si>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</si>
  <si>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</si>
  <si>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</si>
  <si>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</si>
  <si>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</si>
  <si>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</si>
  <si>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</si>
  <si>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</si>
  <si>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</si>
  <si>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</si>
  <si>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</si>
  <si>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</si>
  <si>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</si>
  <si>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</si>
  <si>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</si>
  <si>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</si>
  <si>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</si>
  <si>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</si>
  <si>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</si>
  <si>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</si>
  <si>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</si>
  <si>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</si>
  <si>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</si>
  <si>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</si>
  <si>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</si>
  <si>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</si>
  <si>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</si>
  <si>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</si>
  <si>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</si>
  <si>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</si>
  <si>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</si>
  <si>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</si>
  <si>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</si>
  <si>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</si>
  <si>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</si>
  <si>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</si>
  <si>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</si>
  <si>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</si>
  <si>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</si>
  <si>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</si>
  <si>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</si>
  <si>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</si>
  <si>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</si>
  <si>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</si>
  <si>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</si>
  <si>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</si>
  <si>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</si>
  <si>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</si>
  <si>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</si>
  <si>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</si>
  <si>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</si>
  <si>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</si>
  <si>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</si>
  <si>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</si>
  <si>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</si>
  <si>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</si>
  <si>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</si>
  <si>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</si>
  <si>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</si>
  <si>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</si>
  <si>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</si>
  <si>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</si>
  <si>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</si>
  <si>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</si>
  <si>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</si>
  <si>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</si>
  <si>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</si>
  <si>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</si>
  <si>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</si>
  <si>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</si>
  <si>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</si>
  <si>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</si>
  <si>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</si>
  <si>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</si>
  <si>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</si>
  <si>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</si>
  <si>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</si>
  <si>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</si>
  <si>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</si>
  <si>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</si>
  <si>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</si>
  <si>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</si>
  <si>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</si>
  <si>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</si>
  <si>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</si>
  <si>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</si>
  <si>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</si>
  <si>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</si>
  <si>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</si>
  <si>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</si>
  <si>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</si>
  <si>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</si>
  <si>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</si>
  <si>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</si>
  <si>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</si>
  <si>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</si>
  <si>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</si>
  <si>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</si>
  <si>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</si>
  <si>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</si>
  <si>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</si>
  <si>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</si>
  <si>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</si>
  <si>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</si>
  <si>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</si>
  <si>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</si>
  <si>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</si>
  <si>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</si>
  <si>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</si>
  <si>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</si>
  <si>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</si>
  <si>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</si>
  <si>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</si>
  <si>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</si>
  <si>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</si>
  <si>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</si>
  <si>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</si>
  <si>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</si>
  <si>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</si>
  <si>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</si>
  <si>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</si>
  <si>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</si>
  <si>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</si>
  <si>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</si>
  <si>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</si>
  <si>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</si>
  <si>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</si>
  <si>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</si>
  <si>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</si>
  <si>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</si>
  <si>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</si>
  <si>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</si>
  <si>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</si>
  <si>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</si>
  <si>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</si>
  <si>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</si>
  <si>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</si>
  <si>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</si>
  <si>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</si>
  <si>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</si>
  <si>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</si>
  <si>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</si>
  <si>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</si>
  <si>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</si>
  <si>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</si>
  <si>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</si>
  <si>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</si>
  <si>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</si>
  <si>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</si>
  <si>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</si>
  <si>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</si>
  <si>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</si>
  <si>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</si>
  <si>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</si>
  <si>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</si>
  <si>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</si>
  <si>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</si>
  <si>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</si>
  <si>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</si>
  <si>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</si>
  <si>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</si>
  <si>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</si>
  <si>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</si>
  <si>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</si>
  <si>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</si>
  <si>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</si>
  <si>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</si>
  <si>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</si>
  <si>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</si>
  <si>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</si>
  <si>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</si>
  <si>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</si>
  <si>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</si>
  <si>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</si>
  <si>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</si>
  <si>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</si>
  <si>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</si>
  <si>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</si>
  <si>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</si>
  <si>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</si>
  <si>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</si>
  <si>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</si>
  <si>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</si>
  <si>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</si>
  <si>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</si>
  <si>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</si>
  <si>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</si>
  <si>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</si>
  <si>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</si>
  <si>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</si>
  <si>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</si>
  <si>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</si>
  <si>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</si>
  <si>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</si>
  <si>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</si>
  <si>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</si>
  <si>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</si>
  <si>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</si>
  <si>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</si>
  <si>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</si>
  <si>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</si>
  <si>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</si>
  <si>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</si>
  <si>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</si>
  <si>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</si>
  <si>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</si>
  <si>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</si>
  <si>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</si>
  <si>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</si>
  <si>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</si>
  <si>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</si>
  <si>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</si>
  <si>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</si>
  <si>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</si>
  <si>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</si>
  <si>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</si>
  <si>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</si>
  <si>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</si>
  <si>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</si>
  <si>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</si>
  <si>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</si>
  <si>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</si>
  <si>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</si>
  <si>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</si>
  <si>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</si>
  <si>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</si>
  <si>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</si>
  <si>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</si>
  <si>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</si>
  <si>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</si>
  <si>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</si>
  <si>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</si>
  <si>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</si>
  <si>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</si>
  <si>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</si>
  <si>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</si>
  <si>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</si>
  <si>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</si>
  <si>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</si>
  <si>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</si>
  <si>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</si>
  <si>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</si>
  <si>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</si>
  <si>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</si>
  <si>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</si>
  <si>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</si>
  <si>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</si>
  <si>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</si>
  <si>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</si>
  <si>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</si>
  <si>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</si>
  <si>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</si>
  <si>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</si>
  <si>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</si>
  <si>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</si>
  <si>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</si>
  <si>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</si>
  <si>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</si>
  <si>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</si>
  <si>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</si>
  <si>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</si>
  <si>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</si>
  <si>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</si>
  <si>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</si>
  <si>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</si>
  <si>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</si>
  <si>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</si>
  <si>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</si>
  <si>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</si>
  <si>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</si>
  <si>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</si>
  <si>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</si>
  <si>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</si>
  <si>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</si>
  <si>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</si>
  <si>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</si>
  <si>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</si>
  <si>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</si>
  <si>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</si>
  <si>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</si>
  <si>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</si>
  <si>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</si>
  <si>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</si>
  <si>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</si>
  <si>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</si>
  <si>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</si>
  <si>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</si>
  <si>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</si>
  <si>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</si>
  <si>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</si>
  <si>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</si>
  <si>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</si>
  <si>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</si>
  <si>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</si>
  <si>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</si>
  <si>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</si>
  <si>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</si>
  <si>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</si>
  <si>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</si>
  <si>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</si>
  <si>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</si>
  <si>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</si>
  <si>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</si>
  <si>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</si>
  <si>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</si>
  <si>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</si>
  <si>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</si>
  <si>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</si>
  <si>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</si>
  <si>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</si>
  <si>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</si>
  <si>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</si>
  <si>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</si>
  <si>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</si>
  <si>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</si>
  <si>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</si>
  <si>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</si>
  <si>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</si>
  <si>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</si>
  <si>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</si>
  <si>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</si>
  <si>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</si>
  <si>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</si>
  <si>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</si>
  <si>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</si>
  <si>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</si>
  <si>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</si>
  <si>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</si>
  <si>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</si>
  <si>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</si>
  <si>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</si>
  <si>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</si>
  <si>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</si>
  <si>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</si>
  <si>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</si>
  <si>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</si>
  <si>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</si>
  <si>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</si>
  <si>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</si>
  <si>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</si>
  <si>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</si>
  <si>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</si>
  <si>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</si>
  <si>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</si>
  <si>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</si>
  <si>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</si>
  <si>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</si>
  <si>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</si>
  <si>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</si>
  <si>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</si>
  <si>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</si>
  <si>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</si>
  <si>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</si>
  <si>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</si>
  <si>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</si>
  <si>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</si>
  <si>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</si>
  <si>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</si>
  <si>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</si>
  <si>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</si>
  <si>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</si>
  <si>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</si>
  <si>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</si>
  <si>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</si>
  <si>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</si>
  <si>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</si>
  <si>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</si>
  <si>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</si>
  <si>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</si>
  <si>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</si>
  <si>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</si>
  <si>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</si>
  <si>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</si>
  <si>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</si>
  <si>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</si>
  <si>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</si>
  <si>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</si>
  <si>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</si>
  <si>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</si>
  <si>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</si>
  <si>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</si>
  <si>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</si>
  <si>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</si>
  <si>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</si>
  <si>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</si>
  <si>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</si>
  <si>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</si>
  <si>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</si>
  <si>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</si>
  <si>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</si>
  <si>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</si>
  <si>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</si>
  <si>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</si>
  <si>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</si>
  <si>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</si>
  <si>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</si>
  <si>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</si>
  <si>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</si>
  <si>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</si>
  <si>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</si>
  <si>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</si>
  <si>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</si>
  <si>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</si>
  <si>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</si>
  <si>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</si>
  <si>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</si>
  <si>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</si>
  <si>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</si>
  <si>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</si>
  <si>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</si>
  <si>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</si>
  <si>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</si>
  <si>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</si>
  <si>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</si>
  <si>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</si>
  <si>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</si>
  <si>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</si>
  <si>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</si>
  <si>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</si>
  <si>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</si>
  <si>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</si>
  <si>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</si>
  <si>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</si>
  <si>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</si>
  <si>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</si>
  <si>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</si>
  <si>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</si>
  <si>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</si>
  <si>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</si>
  <si>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</si>
  <si>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</si>
  <si>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</si>
  <si>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</si>
  <si>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</si>
  <si>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</si>
  <si>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</si>
  <si>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</si>
  <si>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</si>
  <si>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</si>
  <si>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</si>
  <si>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</si>
  <si>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</si>
  <si>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</si>
  <si>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</si>
  <si>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</si>
  <si>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</si>
  <si>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</si>
  <si>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</si>
  <si>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</si>
  <si>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</si>
  <si>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</si>
  <si>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</si>
  <si>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</si>
  <si>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</si>
  <si>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</si>
  <si>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</si>
  <si>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</si>
  <si>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</si>
  <si>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</si>
  <si>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</si>
  <si>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</si>
  <si>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</si>
  <si>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</si>
  <si>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</si>
  <si>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</si>
  <si>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</si>
  <si>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</si>
  <si>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</si>
  <si>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</si>
  <si>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</si>
  <si>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</si>
  <si>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</si>
  <si>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</si>
  <si>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</si>
  <si>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</si>
  <si>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</si>
  <si>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</si>
  <si>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</si>
  <si>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</si>
  <si>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</si>
  <si>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</si>
  <si>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</si>
  <si>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</si>
  <si>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</si>
  <si>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</si>
  <si>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</si>
  <si>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</si>
  <si>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</si>
  <si>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</si>
  <si>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</si>
  <si>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</si>
  <si>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</si>
  <si>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</si>
  <si>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</si>
  <si>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</si>
  <si>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</si>
  <si>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</si>
  <si>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</si>
  <si>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</si>
  <si>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</si>
  <si>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</si>
  <si>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</si>
  <si>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</si>
  <si>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</si>
  <si>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</si>
  <si>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</si>
  <si>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</si>
  <si>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</si>
  <si>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</si>
  <si>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</si>
  <si>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</si>
  <si>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</si>
  <si>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</si>
  <si>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</si>
  <si>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</si>
  <si>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</si>
  <si>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</si>
  <si>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</si>
  <si>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</si>
  <si>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</si>
  <si>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</si>
  <si>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</si>
  <si>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</si>
  <si>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</si>
  <si>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</si>
  <si>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</si>
  <si>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</si>
  <si>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</si>
  <si>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</si>
  <si>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</si>
  <si>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</si>
  <si>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</si>
  <si>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</si>
  <si>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</si>
  <si>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</si>
  <si>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</si>
  <si>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</si>
  <si>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</si>
  <si>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</si>
  <si>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</si>
  <si>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</si>
  <si>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</si>
  <si>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</si>
  <si>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</si>
  <si>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</si>
  <si>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</si>
  <si>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</si>
  <si>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</si>
  <si>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</si>
  <si>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</si>
  <si>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</si>
  <si>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</si>
  <si>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</si>
  <si>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</si>
  <si>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</si>
  <si>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</si>
  <si>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</si>
  <si>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</si>
  <si>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</si>
  <si>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</si>
  <si>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</si>
  <si>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</si>
  <si>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</si>
  <si>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</si>
  <si>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</si>
  <si>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</si>
  <si>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</si>
  <si>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</si>
  <si>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</si>
  <si>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</si>
  <si>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</si>
  <si>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</si>
  <si>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</si>
  <si>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</si>
  <si>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</si>
  <si>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</si>
  <si>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</si>
  <si>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</si>
  <si>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</si>
  <si>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</si>
  <si>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</si>
  <si>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</si>
  <si>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</si>
  <si>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</si>
  <si>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</si>
  <si>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</si>
  <si>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</si>
  <si>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</si>
  <si>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</si>
  <si>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</si>
  <si>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</si>
  <si>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</si>
  <si>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</si>
  <si>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</si>
  <si>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</si>
  <si>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</si>
  <si>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</si>
  <si>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</si>
  <si>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</si>
  <si>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</si>
  <si>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</si>
  <si>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</si>
  <si>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</si>
  <si>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</si>
  <si>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</si>
  <si>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</si>
  <si>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</si>
  <si>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</si>
  <si>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</si>
  <si>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</si>
  <si>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</si>
  <si>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</si>
  <si>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</si>
  <si>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</si>
  <si>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</si>
  <si>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</si>
  <si>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</si>
  <si>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</si>
  <si>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</si>
  <si>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</si>
  <si>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</si>
  <si>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</si>
  <si>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</si>
  <si>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</si>
  <si>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</si>
  <si>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</si>
  <si>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</si>
  <si>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</si>
  <si>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</si>
  <si>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</si>
  <si>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</si>
  <si>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</si>
  <si>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</si>
  <si>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</si>
  <si>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</si>
  <si>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</si>
  <si>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</si>
  <si>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</si>
  <si>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</si>
  <si>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</si>
  <si>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</si>
  <si>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</si>
  <si>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</si>
  <si>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</si>
  <si>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</si>
  <si>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</si>
  <si>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</si>
  <si>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</si>
  <si>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</si>
  <si>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</si>
  <si>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</si>
  <si>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</si>
  <si>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</si>
  <si>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</si>
  <si>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</si>
  <si>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</si>
  <si>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</si>
  <si>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</si>
  <si>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</si>
  <si>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</si>
  <si>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</si>
  <si>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</si>
  <si>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</si>
  <si>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</si>
  <si>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</si>
  <si>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</si>
  <si>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</si>
  <si>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</si>
  <si>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</si>
  <si>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</si>
  <si>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</si>
  <si>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</si>
  <si>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</si>
  <si>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</si>
  <si>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</si>
  <si>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</si>
  <si>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</si>
  <si>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</si>
  <si>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</si>
  <si>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</si>
  <si>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</si>
  <si>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</si>
  <si>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</si>
  <si>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</si>
  <si>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</si>
  <si>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</si>
  <si>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</si>
  <si>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</si>
  <si>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</si>
  <si>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</si>
  <si>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</si>
  <si>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</si>
  <si>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</si>
  <si>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</si>
  <si>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</si>
  <si>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</si>
  <si>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</si>
  <si>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</si>
  <si>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</si>
  <si>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</si>
  <si>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</si>
  <si>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</si>
  <si>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</si>
  <si>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</si>
  <si>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</si>
  <si>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</si>
  <si>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</si>
  <si>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</si>
  <si>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</si>
  <si>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</si>
  <si>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</si>
  <si>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</si>
  <si>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</si>
  <si>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</si>
  <si>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</si>
  <si>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</si>
  <si>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</si>
  <si>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</si>
  <si>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</si>
  <si>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</si>
  <si>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</si>
  <si>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</si>
  <si>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</si>
  <si>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</si>
  <si>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</si>
  <si>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</si>
  <si>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</si>
  <si>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</si>
  <si>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</si>
  <si>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</si>
  <si>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</si>
  <si>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</si>
  <si>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</si>
  <si>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</si>
  <si>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</si>
  <si>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</si>
  <si>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</si>
  <si>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</si>
  <si>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</si>
  <si>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</si>
  <si>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</si>
  <si>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</si>
  <si>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</si>
  <si>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</si>
  <si>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</si>
  <si>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</si>
  <si>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</si>
  <si>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</si>
  <si>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</si>
  <si>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</si>
  <si>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</si>
  <si>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</si>
  <si>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</si>
  <si>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</si>
  <si>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</si>
  <si>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</si>
  <si>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</si>
  <si>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</si>
  <si>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</si>
  <si>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</si>
  <si>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</si>
  <si>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</si>
  <si>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</si>
  <si>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</si>
  <si>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</si>
  <si>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</si>
  <si>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</si>
  <si>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</si>
  <si>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</si>
  <si>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</si>
  <si>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</si>
  <si>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</si>
  <si>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</si>
  <si>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</si>
  <si>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</si>
  <si>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</si>
  <si>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</si>
  <si>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</si>
  <si>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</si>
  <si>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</si>
  <si>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</si>
  <si>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</si>
  <si>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</si>
  <si>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</si>
  <si>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</si>
  <si>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</si>
  <si>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</si>
  <si>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</si>
  <si>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</si>
  <si>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</si>
  <si>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</si>
  <si>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</si>
  <si>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</si>
  <si>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</si>
  <si>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</si>
  <si>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</si>
  <si>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</si>
  <si>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</si>
  <si>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</si>
  <si>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</si>
  <si>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</si>
  <si>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</si>
  <si>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</si>
  <si>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</si>
  <si>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</si>
  <si>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</si>
  <si>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</si>
  <si>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</si>
  <si>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</si>
  <si>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</si>
  <si>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</si>
  <si>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</si>
  <si>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</si>
  <si>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</si>
  <si>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</si>
  <si>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</si>
  <si>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</si>
  <si>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</si>
  <si>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</si>
  <si>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</si>
  <si>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</si>
  <si>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</si>
  <si>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</si>
  <si>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</si>
  <si>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</si>
  <si>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</si>
  <si>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</si>
  <si>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</si>
  <si>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</si>
  <si>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</si>
  <si>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</si>
  <si>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</si>
  <si>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</si>
  <si>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</si>
  <si>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</si>
  <si>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</si>
  <si>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</si>
  <si>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</si>
  <si>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</si>
  <si>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</si>
  <si>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</si>
  <si>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</si>
  <si>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</si>
  <si>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</si>
  <si>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</si>
  <si>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</si>
  <si>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</si>
  <si>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</si>
  <si>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</si>
  <si>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</si>
  <si>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</si>
  <si>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</si>
  <si>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</si>
  <si>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</si>
  <si>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</si>
  <si>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</si>
  <si>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</si>
  <si>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</si>
  <si>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</si>
  <si>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</si>
  <si>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</si>
  <si>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</si>
  <si>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</si>
  <si>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</si>
  <si>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</si>
  <si>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</si>
  <si>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</si>
  <si>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</si>
  <si>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</si>
  <si>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</si>
  <si>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</si>
  <si>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</si>
  <si>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</si>
  <si>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</si>
  <si>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</si>
  <si>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</si>
  <si>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</si>
  <si>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</si>
  <si>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</si>
  <si>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</si>
  <si>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</si>
  <si>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</si>
  <si>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</si>
  <si>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</si>
  <si>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</si>
  <si>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</si>
  <si>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</si>
  <si>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</si>
  <si>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</si>
  <si>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</si>
  <si>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</si>
  <si>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</si>
  <si>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</si>
  <si>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</si>
  <si>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</si>
  <si>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</si>
  <si>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</si>
  <si>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</si>
  <si>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</si>
  <si>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</si>
  <si>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</si>
  <si>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</si>
  <si>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</si>
  <si>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</si>
  <si>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</si>
  <si>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</si>
  <si>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</si>
  <si>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</si>
  <si>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</si>
  <si>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</si>
  <si>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</si>
  <si>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</si>
  <si>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</si>
  <si>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</si>
  <si>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</si>
  <si>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</si>
  <si>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</si>
  <si>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</si>
  <si>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</si>
  <si>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</si>
  <si>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</si>
  <si>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</si>
  <si>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</si>
  <si>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</si>
  <si>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</si>
  <si>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</si>
  <si>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</si>
  <si>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</si>
  <si>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</si>
  <si>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</si>
  <si>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</si>
  <si>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</si>
  <si>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</si>
  <si>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</si>
  <si>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</si>
  <si>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</si>
  <si>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</si>
  <si>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</si>
  <si>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</si>
  <si>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</si>
  <si>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</si>
  <si>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</si>
  <si>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</si>
  <si>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</si>
  <si>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</si>
  <si>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</si>
  <si>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</si>
  <si>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</si>
  <si>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</si>
  <si>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</si>
  <si>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</si>
  <si>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</si>
  <si>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</si>
  <si>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</si>
  <si>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</si>
  <si>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</si>
  <si>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</si>
  <si>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</si>
  <si>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</si>
  <si>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</si>
  <si>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</si>
  <si>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</si>
  <si>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</si>
  <si>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</si>
  <si>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</si>
  <si>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</si>
  <si>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</si>
  <si>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</si>
  <si>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</si>
  <si>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</si>
  <si>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</si>
  <si>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</si>
  <si>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</si>
  <si>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</si>
  <si>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</si>
  <si>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</si>
  <si>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</si>
  <si>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</si>
  <si>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</si>
  <si>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</si>
  <si>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</si>
  <si>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</si>
  <si>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</si>
  <si>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</si>
  <si>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</si>
  <si>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</si>
  <si>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</si>
  <si>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</si>
  <si>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</si>
  <si>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</si>
  <si>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</si>
  <si>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</si>
  <si>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</si>
  <si>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</si>
  <si>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</si>
  <si>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</si>
  <si>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</si>
  <si>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</si>
  <si>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</si>
  <si>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</si>
  <si>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</si>
  <si>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</si>
  <si>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</si>
  <si>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</si>
  <si>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</si>
  <si>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</si>
  <si>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</si>
  <si>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</si>
  <si>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</si>
  <si>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</si>
  <si>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</si>
  <si>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</si>
  <si>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</si>
  <si>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</si>
  <si>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</si>
  <si>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</si>
  <si>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</si>
  <si>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</si>
  <si>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</si>
  <si>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</si>
  <si>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</si>
  <si>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</si>
  <si>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</si>
  <si>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</si>
  <si>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</si>
  <si>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</si>
  <si>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</si>
  <si>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</si>
  <si>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</si>
  <si>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</si>
  <si>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</si>
  <si>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</si>
  <si>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</si>
  <si>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</si>
  <si>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</si>
  <si>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</si>
  <si>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</si>
  <si>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</si>
  <si>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</si>
  <si>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</si>
  <si>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</si>
  <si>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</si>
  <si>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</si>
  <si>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</si>
  <si>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</si>
  <si>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</si>
  <si>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</si>
  <si>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</si>
  <si>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</si>
  <si>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</si>
  <si>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</si>
  <si>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</si>
  <si>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</si>
  <si>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</si>
  <si>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</si>
  <si>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</si>
  <si>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</si>
  <si>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</si>
  <si>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</si>
  <si>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</si>
  <si>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</si>
  <si>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</si>
  <si>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</si>
  <si>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</si>
  <si>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</si>
  <si>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</si>
  <si>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</si>
  <si>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</si>
  <si>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</si>
  <si>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</si>
  <si>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</si>
  <si>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</si>
  <si>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</si>
  <si>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</si>
  <si>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</si>
  <si>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</si>
  <si>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</si>
  <si>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</si>
  <si>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</si>
  <si>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</si>
  <si>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</si>
  <si>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</si>
  <si>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</si>
  <si>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</si>
  <si>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</si>
  <si>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</si>
  <si>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</si>
  <si>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</si>
  <si>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</si>
  <si>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</si>
  <si>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</si>
  <si>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</si>
  <si>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</si>
  <si>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</si>
  <si>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</si>
  <si>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</si>
  <si>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</si>
  <si>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</si>
  <si>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</si>
  <si>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</si>
  <si>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</si>
  <si>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</si>
  <si>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</si>
  <si>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</si>
  <si>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</si>
  <si>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</si>
  <si>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</si>
  <si>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</si>
  <si>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</si>
  <si>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</si>
  <si>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</si>
  <si>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</si>
  <si>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</si>
  <si>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</si>
  <si>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</si>
  <si>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</si>
  <si>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</si>
  <si>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</si>
  <si>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</si>
  <si>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</si>
  <si>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</si>
  <si>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</si>
  <si>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</si>
  <si>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</si>
  <si>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</si>
  <si>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</si>
  <si>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</si>
  <si>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</si>
  <si>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</si>
  <si>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</si>
  <si>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</si>
  <si>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</si>
  <si>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</si>
  <si>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</si>
  <si>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</si>
  <si>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</si>
  <si>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</si>
  <si>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</si>
  <si>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</si>
  <si>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</si>
  <si>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</si>
  <si>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</si>
  <si>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</si>
  <si>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</si>
  <si>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</si>
  <si>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</si>
  <si>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</si>
  <si>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</si>
  <si>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</si>
  <si>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</si>
  <si>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</si>
  <si>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</si>
  <si>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</si>
  <si>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</si>
  <si>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</si>
  <si>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</si>
  <si>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</si>
  <si>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</si>
  <si>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</si>
  <si>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</si>
  <si>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</si>
  <si>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</si>
  <si>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</si>
  <si>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</si>
  <si>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</si>
  <si>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</si>
  <si>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</si>
  <si>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</si>
  <si>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</si>
  <si>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</si>
  <si>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</si>
  <si>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</si>
  <si>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</si>
  <si>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</si>
  <si>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</si>
  <si>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</si>
  <si>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</si>
  <si>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</si>
  <si>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</si>
  <si>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</si>
  <si>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</si>
  <si>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</si>
  <si>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</si>
  <si>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</si>
  <si>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</si>
  <si>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</si>
  <si>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</si>
  <si>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</si>
  <si>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</si>
  <si>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</si>
  <si>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</si>
  <si>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</si>
  <si>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</si>
  <si>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</si>
  <si>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</si>
  <si>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</si>
  <si>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</si>
  <si>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</si>
  <si>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</si>
  <si>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</si>
  <si>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</si>
  <si>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</si>
  <si>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</si>
  <si>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</si>
  <si>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</si>
  <si>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</si>
  <si>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</si>
  <si>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</si>
  <si>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</si>
  <si>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</si>
  <si>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</si>
  <si>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</si>
  <si>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</si>
  <si>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</si>
  <si>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</si>
  <si>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</si>
  <si>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</si>
  <si>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</si>
  <si>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</si>
  <si>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</si>
  <si>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</si>
  <si>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</si>
  <si>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</si>
  <si>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</si>
  <si>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</si>
  <si>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</si>
  <si>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</si>
  <si>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</si>
  <si>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</si>
  <si>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</si>
  <si>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</si>
  <si>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</si>
  <si>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</si>
  <si>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</si>
  <si>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</si>
  <si>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</si>
  <si>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</si>
  <si>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</si>
  <si>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</si>
  <si>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</si>
  <si>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</si>
  <si>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</si>
  <si>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</si>
  <si>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</si>
  <si>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</si>
  <si>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</si>
  <si>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</si>
  <si>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</si>
  <si>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</si>
  <si>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</si>
  <si>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</si>
  <si>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</si>
  <si>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</si>
  <si>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</si>
  <si>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</si>
  <si>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</si>
  <si>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</si>
  <si>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</si>
  <si>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</si>
  <si>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</si>
  <si>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</si>
  <si>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</si>
  <si>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</si>
  <si>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</si>
  <si>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</si>
  <si>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</si>
  <si>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</si>
  <si>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</si>
  <si>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</si>
  <si>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</si>
  <si>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</si>
  <si>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</si>
  <si>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</si>
  <si>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</si>
  <si>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</si>
  <si>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</si>
  <si>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</si>
  <si>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</si>
  <si>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</si>
  <si>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</si>
  <si>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</si>
  <si>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</si>
  <si>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</si>
  <si>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</si>
  <si>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</si>
  <si>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</si>
  <si>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</si>
  <si>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</si>
  <si>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</si>
  <si>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</si>
  <si>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</si>
  <si>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</si>
  <si>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</si>
  <si>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</si>
  <si>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</si>
  <si>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</si>
  <si>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</si>
  <si>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</si>
  <si>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</si>
  <si>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</si>
  <si>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</si>
  <si>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</si>
  <si>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</si>
  <si>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</si>
  <si>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</si>
  <si>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</si>
  <si>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</si>
  <si>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</si>
  <si>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</si>
  <si>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</si>
  <si>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</si>
  <si>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</si>
  <si>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</si>
  <si>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</si>
  <si>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</si>
  <si>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</si>
  <si>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</si>
  <si>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</si>
  <si>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</si>
  <si>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</si>
  <si>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</si>
  <si>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</si>
  <si>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</si>
  <si>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</si>
  <si>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</si>
  <si>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</si>
  <si>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</si>
  <si>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</si>
  <si>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</si>
  <si>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</si>
  <si>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</si>
  <si>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</si>
  <si>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</si>
  <si>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</si>
  <si>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</si>
  <si>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</si>
  <si>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</si>
  <si>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</si>
  <si>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</si>
  <si>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</si>
  <si>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</si>
  <si>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</si>
  <si>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</si>
  <si>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</si>
  <si>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</si>
  <si>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</si>
  <si>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</si>
  <si>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</si>
  <si>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</si>
  <si>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</si>
  <si>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</si>
  <si>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</si>
  <si>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</si>
  <si>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</si>
  <si>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</si>
  <si>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</si>
  <si>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</si>
  <si>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</si>
  <si>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</si>
  <si>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</si>
  <si>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</si>
  <si>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</si>
  <si>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</si>
  <si>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</si>
  <si>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</si>
  <si>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</si>
  <si>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</si>
  <si>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</si>
  <si>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</si>
  <si>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</si>
  <si>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</si>
  <si>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</si>
  <si>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</si>
  <si>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</si>
  <si>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</si>
  <si>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</si>
  <si>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</si>
  <si>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</si>
  <si>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</si>
  <si>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</si>
  <si>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</si>
  <si>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</si>
  <si>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</si>
  <si>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</si>
  <si>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</si>
  <si>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</si>
  <si>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</si>
  <si>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</si>
  <si>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</si>
  <si>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</si>
  <si>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</si>
  <si>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</si>
  <si>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</si>
  <si>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</si>
  <si>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</si>
  <si>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</si>
  <si>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</si>
  <si>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</si>
  <si>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</si>
  <si>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</si>
  <si>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</si>
  <si>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</si>
  <si>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</si>
  <si>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</si>
  <si>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</si>
  <si>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</si>
  <si>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</si>
  <si>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</si>
  <si>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</si>
  <si>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</si>
  <si>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</si>
  <si>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</si>
  <si>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</si>
  <si>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</si>
  <si>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</si>
  <si>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</si>
  <si>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</si>
  <si>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</si>
  <si>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</si>
  <si>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</si>
  <si>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</si>
  <si>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</si>
  <si>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</si>
  <si>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</si>
  <si>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</si>
  <si>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</si>
  <si>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</si>
  <si>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</si>
  <si>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</si>
  <si>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</si>
  <si>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</si>
  <si>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</si>
  <si>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</si>
  <si>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</si>
  <si>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</si>
  <si>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</si>
  <si>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</si>
  <si>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</si>
  <si>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</si>
  <si>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</si>
  <si>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</si>
  <si>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</si>
  <si>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</si>
  <si>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</si>
  <si>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</si>
  <si>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</si>
  <si>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</si>
  <si>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</si>
  <si>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</si>
  <si>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</si>
  <si>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</si>
  <si>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</si>
  <si>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</si>
  <si>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</si>
  <si>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</si>
  <si>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</si>
  <si>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</si>
  <si>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</si>
  <si>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</si>
  <si>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</si>
  <si>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</si>
  <si>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</si>
  <si>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</si>
  <si>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</si>
  <si>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</si>
  <si>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</si>
  <si>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</si>
  <si>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</si>
  <si>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</si>
  <si>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</si>
  <si>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</si>
  <si>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</si>
  <si>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</si>
  <si>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</si>
  <si>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</si>
  <si>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</si>
  <si>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</si>
  <si>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</si>
  <si>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</si>
  <si>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</si>
  <si>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</si>
  <si>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</si>
  <si>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</si>
  <si>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</si>
  <si>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</si>
  <si>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</si>
  <si>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</si>
  <si>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</si>
  <si>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</si>
  <si>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</si>
  <si>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</si>
  <si>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</si>
  <si>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</si>
  <si>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</si>
  <si>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</si>
  <si>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</si>
  <si>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</si>
  <si>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</si>
  <si>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</si>
  <si>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</si>
  <si>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</si>
  <si>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</si>
  <si>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</si>
  <si>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</si>
  <si>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</si>
  <si>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</si>
  <si>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</si>
  <si>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</si>
  <si>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</si>
  <si>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</si>
  <si>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</si>
  <si>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</si>
  <si>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</si>
  <si>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</si>
  <si>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</si>
  <si>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</si>
  <si>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</si>
  <si>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</si>
  <si>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</si>
  <si>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</si>
  <si>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</si>
  <si>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</si>
  <si>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</si>
  <si>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</si>
  <si>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</si>
  <si>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</si>
  <si>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</si>
  <si>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</si>
  <si>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</si>
  <si>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</si>
  <si>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</si>
  <si>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</si>
  <si>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</si>
  <si>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</si>
  <si>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</si>
  <si>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</si>
  <si>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</si>
  <si>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</si>
  <si>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</si>
  <si>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</si>
  <si>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</si>
  <si>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</si>
  <si>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</si>
  <si>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</si>
  <si>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</si>
  <si>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</si>
  <si>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</si>
  <si>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</si>
  <si>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</si>
  <si>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</si>
  <si>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</si>
  <si>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</si>
  <si>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</si>
  <si>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</si>
  <si>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</si>
  <si>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</si>
  <si>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</si>
  <si>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</si>
  <si>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</si>
  <si>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</si>
  <si>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</si>
  <si>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</si>
  <si>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</si>
  <si>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</si>
  <si>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</si>
  <si>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</si>
  <si>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</si>
  <si>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</si>
  <si>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</si>
  <si>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</si>
  <si>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</si>
  <si>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</si>
  <si>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</si>
  <si>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</si>
  <si>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</si>
  <si>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</si>
  <si>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</si>
  <si>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</si>
  <si>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</si>
  <si>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</si>
  <si>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</si>
  <si>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</si>
  <si>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</si>
  <si>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</si>
  <si>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</si>
  <si>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</si>
  <si>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</si>
  <si>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</si>
  <si>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</si>
  <si>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</si>
  <si>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</si>
  <si>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</si>
  <si>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</si>
  <si>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</si>
  <si>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</si>
  <si>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</si>
  <si>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</si>
  <si>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</si>
  <si>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</si>
  <si>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</si>
  <si>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</si>
  <si>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</si>
  <si>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</si>
  <si>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</si>
  <si>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</si>
  <si>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</si>
  <si>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</si>
  <si>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</si>
  <si>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</si>
  <si>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</si>
  <si>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</si>
  <si>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</si>
  <si>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</si>
  <si>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</si>
  <si>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</si>
  <si>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</si>
  <si>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</si>
  <si>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</si>
  <si>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</si>
  <si>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</si>
  <si>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</si>
  <si>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</si>
  <si>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</si>
  <si>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</si>
  <si>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</si>
  <si>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</si>
  <si>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</si>
  <si>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</si>
  <si>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</si>
  <si>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</si>
  <si>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</si>
  <si>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</si>
  <si>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</si>
  <si>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</si>
  <si>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</si>
  <si>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</si>
  <si>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</si>
  <si>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</si>
  <si>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</si>
  <si>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</si>
  <si>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</si>
  <si>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</si>
  <si>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</si>
  <si>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</si>
  <si>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</si>
  <si>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</si>
  <si>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</si>
  <si>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</si>
  <si>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</si>
  <si>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</si>
  <si>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</si>
  <si>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</si>
  <si>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</si>
  <si>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</si>
  <si>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</si>
  <si>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</si>
  <si>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</si>
  <si>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</si>
  <si>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</si>
  <si>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</si>
  <si>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</si>
  <si>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</si>
  <si>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</si>
  <si>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</si>
  <si>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</si>
  <si>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</si>
  <si>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</si>
  <si>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</si>
  <si>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</si>
  <si>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</si>
  <si>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</si>
  <si>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</si>
  <si>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</si>
  <si>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</si>
  <si>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</si>
  <si>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</si>
  <si>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</si>
  <si>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</si>
  <si>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</si>
  <si>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</si>
  <si>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</si>
  <si>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</si>
  <si>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</si>
  <si>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</si>
  <si>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</si>
  <si>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</si>
  <si>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</si>
  <si>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</si>
  <si>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</si>
  <si>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</si>
  <si>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</si>
  <si>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</si>
  <si>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</si>
  <si>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</si>
  <si>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</si>
  <si>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</si>
  <si>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</si>
  <si>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</si>
  <si>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</si>
  <si>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</si>
  <si>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</si>
  <si>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</si>
  <si>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</si>
  <si>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</si>
  <si>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</si>
  <si>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</si>
  <si>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</si>
  <si>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</si>
  <si>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</si>
  <si>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</si>
  <si>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</si>
  <si>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</si>
  <si>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</si>
  <si>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</si>
  <si>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</si>
  <si>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</si>
  <si>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</si>
  <si>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</si>
  <si>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</si>
  <si>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</si>
  <si>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</si>
  <si>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</si>
  <si>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</si>
  <si>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</si>
  <si>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</si>
  <si>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</si>
  <si>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</si>
  <si>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</si>
  <si>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</si>
  <si>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</si>
  <si>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</si>
  <si>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</si>
  <si>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</si>
  <si>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</si>
  <si>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</si>
  <si>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</si>
  <si>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</si>
  <si>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</si>
  <si>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</si>
  <si>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</si>
  <si>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</si>
  <si>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</si>
  <si>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</si>
  <si>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</si>
  <si>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</si>
  <si>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</si>
  <si>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</si>
  <si>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</si>
  <si>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</si>
  <si>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</si>
  <si>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</si>
  <si>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</si>
  <si>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</si>
  <si>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</si>
  <si>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</si>
  <si>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</si>
  <si>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</si>
  <si>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</si>
  <si>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</si>
  <si>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</si>
  <si>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</si>
  <si>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</si>
  <si>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</si>
  <si>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</si>
  <si>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</si>
  <si>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</si>
  <si>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</si>
  <si>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</si>
  <si>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</si>
  <si>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</si>
  <si>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</si>
  <si>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</si>
  <si>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</si>
  <si>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</si>
  <si>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</si>
  <si>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</si>
  <si>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</si>
  <si>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</si>
  <si>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</si>
  <si>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</si>
  <si>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</si>
  <si>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</si>
  <si>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</si>
  <si>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</si>
  <si>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</si>
  <si>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</si>
  <si>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</si>
  <si>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</si>
  <si>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</si>
  <si>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</si>
  <si>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</si>
  <si>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</si>
  <si>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</si>
  <si>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</si>
  <si>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</si>
  <si>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</si>
  <si>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</si>
  <si>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</si>
  <si>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</si>
  <si>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</si>
  <si>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</si>
  <si>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</si>
  <si>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</si>
  <si>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</si>
  <si>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</si>
  <si>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</si>
  <si>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</si>
  <si>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</si>
  <si>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</si>
  <si>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</si>
  <si>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</si>
  <si>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</si>
  <si>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</si>
  <si>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</si>
  <si>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</si>
  <si>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</si>
  <si>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</si>
  <si>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</si>
  <si>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</si>
  <si>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</si>
  <si>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</si>
  <si>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</si>
  <si>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</si>
  <si>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</si>
  <si>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</si>
  <si>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</si>
  <si>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</si>
  <si>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</si>
  <si>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</si>
  <si>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</si>
  <si>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</si>
  <si>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</si>
  <si>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</si>
  <si>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</si>
  <si>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</si>
  <si>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</si>
  <si>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</si>
  <si>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</si>
  <si>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</si>
  <si>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</si>
  <si>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</si>
  <si>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</si>
  <si>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</si>
  <si>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</si>
  <si>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</si>
  <si>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</si>
  <si>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</si>
  <si>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</si>
  <si>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</si>
  <si>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</si>
  <si>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</si>
  <si>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</si>
  <si>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</si>
  <si>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</si>
  <si>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</si>
  <si>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</si>
  <si>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</si>
  <si>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</si>
  <si>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</si>
  <si>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</si>
  <si>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</si>
  <si>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</si>
  <si>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</si>
  <si>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</si>
  <si>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</si>
  <si>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</si>
  <si>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</si>
  <si>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</si>
  <si>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</si>
  <si>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</si>
  <si>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</si>
  <si>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</si>
  <si>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</si>
  <si>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</si>
  <si>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</si>
  <si>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</si>
  <si>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</si>
  <si>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</si>
  <si>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</si>
  <si>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</si>
  <si>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</si>
  <si>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</si>
  <si>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</si>
  <si>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</si>
  <si>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</si>
  <si>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</si>
  <si>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</si>
  <si>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</si>
  <si>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</si>
  <si>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</si>
  <si>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</si>
  <si>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</si>
  <si>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</si>
  <si>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</si>
  <si>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</si>
  <si>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</si>
  <si>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</si>
  <si>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</si>
  <si>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</si>
  <si>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</si>
  <si>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</si>
  <si>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</si>
  <si>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</si>
  <si>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</si>
  <si>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</si>
  <si>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</si>
  <si>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</si>
  <si>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</si>
  <si>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</si>
  <si>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</si>
  <si>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</si>
  <si>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</si>
  <si>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</si>
  <si>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</si>
  <si>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</si>
  <si>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</si>
  <si>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</si>
  <si>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</si>
  <si>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</si>
  <si>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</si>
  <si>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</si>
  <si>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</si>
  <si>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</si>
  <si>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</si>
  <si>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</si>
  <si>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</si>
  <si>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</si>
  <si>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</si>
  <si>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</si>
  <si>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</si>
  <si>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</si>
  <si>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</si>
  <si>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</si>
  <si>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</si>
  <si>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</si>
  <si>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</si>
  <si>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</si>
  <si>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</si>
  <si>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</si>
  <si>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</si>
  <si>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</si>
  <si>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</si>
  <si>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</si>
  <si>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</si>
  <si>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</si>
  <si>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</si>
  <si>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</si>
  <si>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</si>
  <si>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</si>
  <si>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</si>
  <si>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</si>
  <si>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</si>
  <si>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</si>
  <si>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</si>
  <si>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</si>
  <si>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</si>
  <si>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</si>
  <si>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</si>
  <si>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</si>
  <si>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</si>
  <si>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</si>
  <si>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</si>
  <si>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</si>
  <si>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</si>
  <si>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</si>
  <si>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</si>
  <si>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</si>
  <si>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</si>
  <si>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</si>
  <si>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</si>
  <si>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</si>
  <si>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</si>
  <si>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</si>
  <si>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</si>
  <si>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</si>
  <si>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</si>
  <si>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</si>
  <si>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</si>
  <si>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</si>
  <si>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</si>
  <si>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</si>
  <si>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</si>
  <si>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</si>
  <si>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</si>
  <si>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</si>
  <si>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</si>
  <si>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</si>
  <si>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</si>
  <si>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</si>
  <si>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</si>
  <si>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</si>
  <si>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</si>
  <si>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</si>
  <si>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</si>
  <si>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</si>
  <si>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</si>
  <si>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</si>
  <si>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</si>
  <si>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</si>
  <si>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</si>
  <si>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</si>
  <si>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</si>
  <si>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</si>
  <si>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</si>
  <si>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</si>
  <si>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</si>
  <si>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</si>
  <si>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</si>
  <si>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</si>
  <si>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</si>
  <si>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</si>
  <si>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</si>
  <si>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</si>
  <si>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</si>
  <si>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</si>
  <si>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</si>
  <si>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</si>
  <si>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</si>
  <si>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</si>
  <si>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</si>
  <si>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</si>
  <si>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</si>
  <si>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</si>
  <si>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</si>
  <si>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</si>
  <si>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</si>
  <si>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</si>
  <si>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</si>
  <si>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</si>
  <si>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</si>
  <si>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</si>
  <si>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</si>
  <si>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</si>
  <si>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</si>
  <si>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</si>
  <si>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</si>
  <si>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</si>
  <si>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</si>
  <si>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</si>
  <si>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</si>
  <si>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</si>
  <si>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</si>
  <si>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</si>
  <si>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</si>
  <si>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</si>
  <si>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</si>
  <si>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</si>
  <si>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</si>
  <si>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</si>
  <si>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</si>
  <si>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</si>
  <si>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</si>
  <si>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</si>
  <si>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</si>
  <si>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</si>
  <si>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</si>
  <si>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</si>
  <si>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</si>
  <si>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</si>
  <si>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</si>
  <si>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</si>
  <si>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</si>
  <si>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</si>
  <si>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</si>
  <si>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</si>
  <si>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</si>
  <si>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</si>
  <si>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</si>
  <si>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</si>
  <si>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</si>
  <si>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</si>
  <si>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</si>
  <si>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</si>
  <si>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</si>
  <si>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</si>
  <si>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</si>
  <si>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</si>
  <si>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</si>
  <si>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</si>
  <si>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</si>
  <si>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</si>
  <si>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</si>
  <si>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</si>
  <si>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</si>
  <si>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</si>
  <si>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</si>
  <si>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</si>
  <si>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</si>
  <si>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</si>
  <si>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</si>
  <si>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</si>
  <si>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</si>
  <si>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</si>
  <si>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</si>
  <si>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</si>
  <si>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</si>
  <si>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</si>
  <si>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</si>
  <si>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</si>
  <si>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</si>
  <si>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</si>
  <si>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</si>
  <si>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</si>
  <si>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</si>
  <si>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</si>
  <si>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</si>
  <si>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</si>
  <si>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</si>
  <si>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</si>
  <si>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</si>
  <si>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</si>
  <si>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</si>
  <si>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</si>
  <si>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</si>
  <si>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</si>
  <si>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</si>
  <si>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</si>
  <si>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</si>
  <si>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</si>
  <si>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</si>
  <si>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</si>
  <si>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</si>
  <si>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</si>
  <si>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</si>
  <si>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</si>
  <si>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</si>
  <si>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</si>
  <si>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</si>
  <si>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</si>
  <si>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</si>
  <si>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</si>
  <si>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</si>
  <si>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</si>
  <si>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</si>
  <si>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</si>
  <si>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</si>
  <si>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</si>
  <si>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</si>
  <si>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</si>
  <si>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</si>
  <si>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</si>
  <si>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</si>
  <si>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</si>
  <si>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</si>
  <si>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</si>
  <si>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</si>
  <si>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</si>
  <si>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</si>
  <si>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</si>
  <si>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</si>
  <si>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</si>
  <si>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</si>
  <si>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</si>
  <si>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</si>
  <si>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</si>
  <si>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</si>
  <si>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</si>
  <si>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</si>
  <si>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</si>
  <si>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</si>
  <si>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</si>
  <si>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</si>
  <si>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</si>
  <si>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</si>
  <si>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</si>
  <si>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</si>
  <si>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</si>
  <si>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</si>
  <si>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</si>
  <si>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</si>
  <si>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</si>
  <si>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</si>
  <si>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</si>
  <si>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</si>
  <si>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</si>
  <si>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</si>
  <si>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</si>
  <si>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</si>
  <si>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</si>
  <si>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</si>
  <si>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</si>
  <si>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</si>
  <si>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</si>
  <si>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</si>
  <si>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</si>
  <si>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</si>
  <si>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</si>
  <si>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</si>
  <si>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</si>
  <si>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</si>
  <si>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</si>
  <si>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</si>
  <si>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</si>
  <si>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</si>
  <si>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</si>
  <si>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</si>
  <si>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</si>
  <si>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</si>
  <si>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</si>
  <si>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</si>
  <si>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</si>
  <si>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</si>
  <si>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</si>
  <si>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</si>
  <si>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</si>
  <si>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</si>
  <si>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</si>
  <si>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</si>
  <si>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</si>
  <si>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</si>
  <si>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</si>
  <si>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</si>
  <si>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</si>
  <si>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</si>
  <si>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</si>
  <si>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</si>
  <si>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</si>
  <si>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</si>
  <si>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</si>
  <si>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</si>
  <si>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</si>
  <si>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</si>
  <si>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</si>
  <si>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</si>
  <si>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</si>
  <si>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</si>
  <si>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</si>
  <si>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</si>
  <si>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</si>
  <si>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</si>
  <si>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</si>
  <si>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</si>
  <si>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</si>
  <si>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</si>
  <si>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</si>
  <si>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</si>
  <si>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</si>
  <si>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</si>
  <si>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</si>
  <si>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</si>
  <si>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</si>
  <si>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</si>
  <si>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</si>
  <si>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</si>
  <si>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</si>
  <si>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</si>
  <si>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</si>
  <si>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</si>
  <si>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</si>
  <si>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</si>
  <si>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</si>
  <si>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</si>
  <si>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</si>
  <si>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</si>
  <si>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</si>
  <si>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</si>
  <si>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</si>
  <si>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</si>
  <si>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</si>
  <si>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</si>
  <si>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</si>
  <si>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</si>
  <si>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</si>
  <si>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</si>
  <si>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</si>
  <si>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</si>
  <si>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</si>
  <si>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</si>
  <si>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</si>
  <si>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</si>
  <si>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</si>
  <si>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</si>
  <si>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</si>
  <si>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</si>
  <si>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</si>
  <si>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</si>
  <si>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</si>
  <si>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</si>
  <si>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</si>
  <si>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</si>
  <si>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</si>
  <si>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</si>
  <si>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</si>
  <si>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</si>
  <si>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</si>
  <si>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</si>
  <si>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</si>
  <si>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</si>
  <si>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</si>
  <si>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</si>
  <si>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</si>
  <si>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</si>
  <si>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</si>
  <si>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</si>
  <si>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</si>
  <si>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</si>
  <si>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</si>
  <si>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</si>
  <si>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</si>
  <si>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</si>
  <si>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</si>
  <si>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</si>
  <si>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</si>
  <si>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</si>
  <si>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</si>
  <si>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</si>
  <si>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</si>
  <si>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</si>
  <si>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</si>
  <si>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</si>
  <si>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</si>
  <si>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</si>
  <si>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</si>
  <si>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</si>
  <si>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</si>
  <si>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</si>
  <si>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</si>
  <si>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</si>
  <si>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</si>
  <si>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</si>
  <si>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</si>
  <si>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</si>
  <si>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</si>
  <si>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</si>
  <si>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</si>
  <si>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</si>
  <si>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</si>
  <si>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</si>
  <si>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</si>
  <si>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</si>
  <si>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</si>
  <si>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</si>
  <si>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</si>
  <si>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</si>
  <si>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</si>
  <si>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</si>
  <si>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</si>
  <si>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</si>
  <si>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</si>
  <si>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</si>
  <si>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</si>
  <si>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</si>
  <si>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</si>
  <si>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</si>
  <si>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</si>
  <si>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</si>
  <si>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</si>
  <si>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</si>
  <si>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</si>
  <si>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</si>
  <si>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</si>
  <si>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</si>
  <si>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</si>
  <si>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</si>
  <si>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</si>
  <si>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</si>
  <si>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</si>
  <si>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</si>
  <si>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</si>
  <si>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</si>
  <si>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</si>
  <si>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</si>
  <si>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</si>
  <si>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</si>
  <si>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</si>
  <si>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</si>
  <si>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</si>
  <si>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</si>
  <si>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</si>
  <si>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</si>
  <si>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</si>
  <si>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</si>
  <si>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</si>
  <si>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</si>
  <si>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</si>
  <si>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</si>
  <si>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</si>
  <si>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</si>
  <si>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</si>
  <si>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</si>
  <si>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</si>
  <si>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</si>
  <si>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</si>
  <si>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</si>
  <si>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</si>
  <si>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</si>
  <si>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</si>
  <si>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</si>
  <si>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</si>
  <si>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</si>
  <si>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</si>
  <si>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</si>
  <si>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</si>
  <si>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</si>
  <si>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</si>
  <si>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</si>
  <si>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</si>
  <si>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</si>
  <si>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</si>
  <si>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</si>
  <si>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</si>
  <si>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</si>
  <si>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</si>
  <si>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</si>
  <si>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</si>
  <si>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</si>
  <si>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</si>
  <si>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</si>
  <si>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</si>
  <si>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</si>
  <si>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</si>
  <si>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</si>
  <si>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</si>
  <si>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</si>
  <si>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</si>
  <si>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</si>
  <si>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</si>
  <si>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</si>
  <si>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</si>
  <si>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</si>
  <si>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</si>
  <si>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</si>
  <si>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</si>
  <si>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</si>
  <si>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</si>
  <si>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</si>
  <si>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</si>
  <si>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</si>
  <si>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</si>
  <si>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</si>
  <si>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</si>
  <si>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</si>
  <si>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</si>
  <si>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</si>
  <si>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</si>
  <si>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</si>
  <si>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</si>
  <si>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</si>
  <si>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</si>
  <si>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</si>
  <si>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</si>
  <si>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</si>
  <si>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</si>
  <si>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</si>
  <si>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</si>
  <si>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</si>
  <si>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</si>
  <si>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</si>
  <si>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</si>
  <si>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</si>
  <si>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</si>
  <si>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</si>
  <si>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</si>
  <si>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</si>
  <si>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</si>
  <si>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</si>
  <si>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</si>
  <si>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</si>
  <si>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</si>
  <si>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</si>
  <si>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</si>
  <si>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</si>
  <si>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</si>
  <si>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</si>
  <si>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</si>
  <si>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</si>
  <si>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</si>
  <si>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</si>
  <si>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</si>
  <si>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</si>
  <si>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</si>
  <si>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</si>
  <si>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</si>
  <si>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</si>
  <si>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</si>
  <si>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</si>
  <si>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</si>
  <si>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</si>
  <si>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</si>
  <si>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</si>
  <si>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</si>
  <si>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</si>
  <si>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</si>
  <si>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</si>
  <si>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</si>
  <si>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</si>
  <si>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</si>
  <si>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</si>
  <si>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</si>
  <si>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</si>
  <si>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</si>
  <si>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</si>
  <si>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</si>
  <si>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</si>
  <si>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</si>
  <si>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</si>
  <si>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</si>
  <si>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</si>
  <si>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</si>
  <si>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</si>
  <si>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</si>
  <si>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</si>
  <si>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</si>
  <si>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</si>
  <si>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</si>
  <si>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</si>
  <si>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</si>
  <si>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</si>
  <si>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</si>
  <si>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</si>
  <si>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</si>
  <si>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</si>
  <si>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</si>
  <si>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</si>
  <si>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</si>
  <si>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</si>
  <si>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</si>
  <si>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</si>
  <si>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</si>
  <si>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</si>
  <si>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</si>
  <si>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</si>
  <si>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</si>
  <si>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</si>
  <si>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</si>
  <si>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</si>
  <si>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</si>
  <si>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</si>
  <si>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</si>
  <si>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</si>
  <si>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</si>
  <si>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</si>
  <si>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</si>
  <si>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</si>
  <si>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</si>
  <si>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</si>
  <si>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</si>
  <si>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</si>
  <si>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</si>
  <si>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</si>
  <si>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</si>
  <si>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</si>
  <si>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</si>
  <si>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</si>
  <si>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</si>
  <si>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</si>
  <si>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</si>
  <si>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</si>
  <si>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</si>
  <si>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</si>
  <si>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</si>
  <si>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</si>
  <si>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</si>
  <si>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</si>
  <si>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</si>
  <si>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</si>
  <si>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</si>
  <si>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</si>
  <si>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</si>
  <si>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</si>
  <si>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</si>
  <si>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</si>
  <si>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</si>
  <si>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</si>
  <si>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</si>
  <si>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</si>
  <si>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</si>
  <si>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</si>
  <si>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</si>
  <si>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</si>
  <si>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</si>
  <si>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</si>
  <si>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</si>
  <si>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</si>
  <si>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</si>
  <si>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</si>
  <si>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</si>
  <si>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</si>
  <si>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</si>
  <si>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</si>
  <si>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</si>
  <si>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</si>
  <si>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</si>
  <si>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</si>
  <si>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</si>
  <si>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</si>
  <si>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</si>
  <si>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</si>
  <si>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</si>
  <si>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</si>
  <si>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</si>
  <si>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</si>
  <si>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</si>
  <si>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</si>
  <si>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</si>
  <si>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</si>
  <si>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</si>
  <si>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</si>
  <si>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</si>
  <si>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</si>
  <si>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</si>
  <si>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</si>
  <si>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</si>
  <si>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</si>
  <si>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</si>
  <si>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</si>
  <si>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</si>
  <si>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</si>
  <si>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</si>
  <si>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</si>
  <si>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</si>
  <si>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</si>
  <si>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</si>
  <si>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</si>
  <si>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</si>
  <si>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</si>
  <si>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</si>
  <si>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</si>
  <si>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</si>
  <si>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</si>
  <si>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</si>
  <si>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</si>
  <si>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</si>
  <si>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</si>
  <si>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</si>
  <si>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</si>
  <si>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</si>
  <si>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</si>
  <si>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</si>
  <si>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</si>
  <si>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</si>
  <si>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</si>
  <si>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</si>
  <si>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</si>
  <si>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</si>
  <si>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</si>
  <si>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</si>
  <si>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</si>
  <si>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</si>
  <si>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</si>
  <si>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</si>
  <si>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</si>
  <si>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</si>
  <si>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</si>
  <si>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</si>
  <si>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</si>
  <si>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</si>
  <si>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</si>
  <si>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</si>
  <si>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</si>
  <si>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</si>
  <si>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</si>
  <si>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</si>
  <si>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</si>
  <si>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</si>
  <si>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</si>
  <si>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</si>
  <si>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</si>
  <si>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</si>
  <si>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</si>
  <si>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</si>
  <si>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</si>
  <si>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</si>
  <si>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</si>
  <si>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</si>
  <si>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</si>
  <si>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</si>
  <si>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</si>
  <si>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</si>
  <si>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</si>
  <si>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</si>
  <si>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</si>
  <si>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</si>
  <si>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</si>
  <si>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</si>
  <si>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</si>
  <si>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</si>
  <si>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</si>
  <si>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</si>
  <si>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</si>
  <si>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</si>
  <si>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</si>
  <si>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</si>
  <si>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</si>
  <si>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</si>
  <si>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</si>
  <si>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</si>
  <si>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</si>
  <si>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</si>
  <si>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</si>
  <si>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</si>
  <si>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</si>
  <si>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</si>
  <si>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</si>
  <si>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</si>
  <si>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</si>
  <si>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</si>
  <si>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</si>
  <si>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</si>
  <si>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</si>
  <si>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</si>
  <si>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</si>
  <si>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</si>
  <si>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</si>
  <si>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</si>
  <si>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</si>
  <si>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</si>
  <si>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</si>
  <si>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</si>
  <si>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</si>
  <si>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</si>
  <si>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</si>
  <si>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</si>
  <si>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</si>
  <si>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</si>
  <si>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</si>
  <si>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</si>
  <si>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</si>
  <si>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</si>
  <si>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</si>
  <si>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</si>
  <si>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</si>
  <si>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</si>
  <si>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</si>
  <si>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</si>
  <si>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</si>
  <si>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</si>
  <si>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</si>
  <si>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</si>
  <si>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</si>
  <si>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</si>
  <si>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</si>
  <si>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</si>
  <si>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</si>
  <si>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</si>
  <si>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</si>
  <si>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</si>
  <si>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</si>
  <si>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</si>
  <si>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</si>
  <si>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</si>
  <si>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</si>
  <si>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</si>
  <si>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</si>
  <si>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</si>
  <si>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</si>
  <si>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</si>
  <si>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</si>
  <si>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</si>
  <si>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</si>
  <si>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</si>
  <si>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</si>
  <si>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</si>
  <si>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</si>
  <si>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</si>
  <si>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</si>
  <si>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</si>
  <si>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</si>
  <si>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</si>
  <si>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</si>
  <si>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</si>
  <si>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</si>
  <si>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</si>
  <si>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</si>
  <si>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</si>
  <si>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</si>
  <si>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</si>
  <si>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</si>
  <si>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</si>
  <si>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</si>
  <si>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</si>
  <si>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</si>
  <si>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</si>
  <si>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</si>
  <si>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</si>
  <si>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</si>
  <si>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</si>
  <si>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</si>
  <si>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</si>
  <si>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</si>
  <si>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</si>
  <si>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</si>
  <si>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</si>
  <si>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</si>
  <si>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</si>
  <si>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</si>
  <si>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</si>
  <si>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</si>
  <si>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</si>
  <si>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</si>
  <si>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</si>
  <si>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</si>
  <si>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</si>
  <si>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</si>
  <si>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</si>
  <si>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</si>
  <si>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</si>
  <si>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</si>
  <si>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</si>
  <si>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</si>
  <si>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</si>
  <si>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</si>
  <si>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</si>
  <si>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</si>
  <si>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</si>
  <si>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</si>
  <si>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</si>
  <si>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</si>
  <si>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</si>
  <si>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</si>
  <si>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</si>
  <si>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</si>
  <si>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</si>
  <si>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</si>
  <si>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</si>
  <si>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</si>
  <si>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</si>
  <si>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</si>
  <si>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</si>
  <si>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</si>
  <si>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</si>
  <si>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</si>
  <si>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</si>
  <si>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</si>
  <si>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</si>
  <si>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</si>
  <si>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</si>
  <si>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</si>
  <si>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</si>
  <si>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</si>
  <si>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</si>
  <si>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</si>
  <si>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</si>
  <si>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</si>
  <si>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</si>
  <si>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</si>
  <si>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</si>
  <si>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</si>
  <si>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</si>
  <si>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</si>
  <si>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</si>
  <si>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</si>
  <si>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</si>
  <si>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</si>
  <si>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</si>
  <si>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</si>
  <si>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</si>
  <si>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</si>
  <si>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</si>
  <si>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</si>
  <si>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</si>
  <si>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</si>
  <si>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</si>
  <si>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</si>
  <si>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</si>
  <si>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</si>
  <si>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</si>
  <si>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</si>
  <si>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</si>
  <si>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</si>
  <si>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</si>
  <si>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</si>
  <si>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</si>
  <si>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</si>
  <si>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</si>
  <si>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</si>
  <si>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</si>
  <si>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</si>
  <si>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</si>
  <si>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</si>
  <si>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</si>
  <si>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</si>
  <si>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</si>
  <si>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</si>
  <si>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</si>
  <si>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</si>
  <si>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</si>
  <si>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</si>
  <si>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</si>
  <si>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</si>
  <si>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</si>
  <si>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</si>
  <si>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</si>
  <si>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</si>
  <si>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</si>
  <si>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</si>
  <si>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</si>
  <si>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</si>
  <si>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</si>
  <si>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</si>
  <si>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</si>
  <si>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</si>
  <si>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</si>
  <si>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</si>
  <si>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</si>
  <si>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</si>
  <si>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</si>
  <si>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</si>
  <si>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</si>
  <si>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</si>
  <si>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</si>
  <si>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</si>
  <si>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</si>
  <si>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</si>
  <si>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</si>
  <si>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</si>
  <si>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</si>
  <si>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</si>
  <si>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</si>
  <si>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</si>
  <si>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</si>
  <si>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</si>
  <si>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</si>
  <si>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</si>
  <si>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</si>
  <si>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</si>
  <si>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</si>
  <si>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</si>
  <si>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</si>
  <si>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</si>
  <si>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</si>
  <si>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</si>
  <si>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</si>
  <si>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</si>
  <si>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</si>
  <si>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</si>
  <si>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</si>
  <si>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</si>
  <si>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</si>
  <si>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</si>
  <si>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</si>
  <si>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</si>
  <si>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</si>
  <si>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</si>
  <si>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</si>
  <si>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</si>
  <si>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</si>
  <si>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</si>
  <si>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</si>
  <si>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</si>
  <si>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</si>
  <si>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</si>
  <si>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</si>
  <si>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</si>
  <si>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</si>
  <si>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</si>
  <si>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</si>
  <si>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</si>
  <si>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</si>
  <si>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</si>
  <si>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</si>
  <si>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</si>
  <si>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</si>
  <si>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</si>
  <si>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</si>
  <si>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</si>
  <si>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</si>
  <si>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</si>
  <si>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</si>
  <si>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</si>
  <si>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</si>
  <si>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</si>
  <si>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</si>
  <si>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</si>
  <si>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</si>
  <si>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</si>
  <si>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</si>
  <si>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</si>
  <si>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</si>
  <si>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</si>
  <si>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</si>
  <si>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</si>
  <si>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</si>
  <si>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</si>
  <si>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</si>
  <si>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</si>
  <si>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</si>
  <si>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</si>
  <si>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</si>
  <si>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</si>
  <si>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</si>
  <si>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</si>
  <si>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</si>
  <si>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</si>
  <si>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</si>
  <si>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</si>
  <si>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</si>
  <si>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</si>
  <si>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</si>
  <si>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</si>
  <si>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</si>
  <si>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</si>
  <si>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</si>
  <si>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</si>
  <si>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</si>
  <si>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</si>
  <si>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</si>
  <si>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</si>
  <si>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</si>
  <si>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</si>
  <si>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</si>
  <si>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</si>
  <si>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</si>
  <si>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</si>
  <si>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</si>
  <si>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</si>
  <si>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</si>
  <si>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</si>
  <si>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</si>
  <si>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</si>
  <si>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</si>
  <si>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</si>
  <si>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</si>
  <si>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</si>
  <si>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</si>
  <si>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</si>
  <si>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</si>
  <si>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</si>
  <si>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</si>
  <si>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</si>
  <si>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</si>
  <si>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</si>
  <si>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</si>
  <si>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</si>
  <si>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</si>
  <si>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</si>
  <si>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</si>
  <si>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</si>
  <si>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</si>
  <si>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</si>
  <si>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</si>
  <si>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</si>
  <si>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</si>
  <si>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</si>
  <si>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</si>
  <si>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</si>
  <si>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</si>
  <si>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</si>
  <si>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</si>
  <si>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</si>
  <si>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</si>
  <si>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</si>
  <si>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</si>
  <si>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</si>
  <si>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</si>
  <si>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</si>
  <si>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</si>
  <si>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</si>
  <si>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</si>
  <si>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</si>
  <si>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</si>
  <si>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</si>
  <si>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</si>
  <si>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</si>
  <si>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</si>
  <si>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</si>
  <si>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</si>
  <si>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</si>
  <si>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</si>
  <si>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</si>
  <si>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</si>
  <si>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</si>
  <si>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</si>
  <si>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</si>
  <si>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</si>
  <si>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</si>
  <si>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</si>
  <si>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</si>
  <si>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</si>
  <si>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</si>
  <si>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</si>
  <si>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</si>
  <si>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</si>
  <si>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</si>
  <si>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</si>
  <si>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</si>
  <si>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</si>
  <si>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</si>
  <si>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</si>
  <si>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</si>
  <si>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</si>
  <si>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</si>
  <si>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</si>
  <si>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</si>
  <si>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</si>
  <si>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</si>
  <si>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</si>
  <si>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</si>
  <si>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</si>
  <si>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</si>
  <si>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</si>
  <si>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</si>
  <si>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</si>
  <si>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</si>
  <si>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</si>
  <si>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</si>
  <si>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</si>
  <si>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</si>
  <si>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</si>
  <si>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</si>
  <si>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</si>
  <si>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</si>
  <si>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</si>
  <si>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</si>
  <si>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</si>
  <si>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</si>
  <si>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</si>
  <si>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</si>
  <si>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</si>
  <si>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</si>
  <si>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</si>
  <si>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</si>
  <si>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</si>
  <si>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</si>
  <si>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</si>
  <si>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</si>
  <si>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</si>
  <si>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</si>
  <si>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</si>
  <si>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</si>
  <si>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</si>
  <si>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</si>
  <si>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</si>
  <si>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</si>
  <si>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</si>
  <si>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</si>
  <si>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</si>
  <si>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</si>
  <si>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</si>
  <si>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</si>
  <si>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</si>
  <si>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</si>
  <si>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</si>
  <si>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</si>
  <si>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</si>
  <si>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</si>
  <si>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</si>
  <si>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</si>
  <si>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</si>
  <si>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</si>
  <si>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</si>
  <si>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</si>
  <si>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</si>
  <si>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</si>
  <si>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</si>
  <si>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</si>
  <si>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</si>
  <si>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</si>
  <si>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</si>
  <si>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</si>
  <si>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</si>
  <si>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</si>
  <si>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</si>
  <si>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</si>
  <si>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</si>
  <si>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</si>
  <si>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</si>
  <si>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</si>
  <si>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</si>
  <si>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</si>
  <si>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</si>
  <si>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</si>
  <si>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</si>
  <si>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</si>
  <si>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</si>
  <si>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</si>
  <si>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</si>
  <si>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</si>
  <si>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</si>
  <si>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</si>
  <si>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</si>
  <si>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</si>
  <si>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</si>
  <si>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</si>
  <si>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</si>
  <si>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</si>
  <si>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</si>
  <si>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</si>
  <si>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</si>
  <si>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</si>
  <si>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</si>
  <si>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</si>
  <si>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</si>
  <si>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</si>
  <si>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</si>
  <si>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</si>
  <si>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</si>
  <si>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</si>
  <si>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</si>
  <si>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</si>
  <si>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</si>
  <si>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</si>
  <si>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</si>
  <si>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</si>
  <si>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</si>
  <si>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</si>
  <si>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</si>
  <si>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</si>
  <si>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</si>
  <si>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</si>
  <si>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</si>
  <si>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</si>
  <si>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</si>
  <si>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</si>
  <si>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</si>
  <si>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</si>
  <si>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</si>
  <si>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</si>
  <si>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</si>
  <si>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</si>
  <si>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</si>
  <si>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</si>
  <si>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</si>
  <si>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</si>
  <si>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</si>
  <si>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</si>
  <si>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</si>
  <si>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</si>
  <si>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</si>
  <si>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</si>
  <si>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</si>
  <si>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</si>
  <si>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</si>
  <si>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</si>
  <si>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</si>
  <si>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</si>
  <si>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</si>
  <si>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</si>
  <si>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</si>
  <si>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</si>
  <si>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</si>
  <si>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</si>
  <si>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</si>
  <si>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</si>
  <si>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</si>
  <si>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</si>
  <si>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</si>
  <si>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</si>
  <si>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</si>
  <si>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</si>
  <si>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</si>
  <si>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</si>
  <si>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</si>
  <si>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</si>
  <si>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</si>
  <si>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</si>
  <si>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</si>
  <si>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</si>
  <si>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</si>
  <si>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</si>
  <si>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</si>
  <si>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</si>
  <si>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</si>
  <si>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</si>
  <si>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</si>
  <si>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</si>
  <si>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</si>
  <si>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</si>
  <si>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</si>
  <si>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</si>
  <si>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</si>
  <si>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</si>
  <si>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</si>
  <si>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</si>
  <si>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</si>
  <si>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</si>
  <si>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</si>
  <si>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</si>
  <si>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</si>
  <si>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</si>
  <si>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</si>
  <si>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</si>
  <si>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</si>
  <si>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</si>
  <si>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</si>
  <si>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</si>
  <si>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</si>
  <si>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</si>
  <si>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</si>
  <si>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</si>
  <si>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</si>
  <si>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</si>
  <si>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</si>
  <si>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</si>
  <si>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</si>
  <si>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</si>
  <si>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</si>
  <si>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</si>
  <si>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</si>
  <si>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</si>
  <si>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</si>
  <si>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</si>
  <si>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</si>
  <si>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</si>
  <si>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</si>
  <si>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</si>
  <si>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</si>
  <si>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</si>
  <si>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</si>
  <si>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</si>
  <si>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</si>
  <si>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</si>
  <si>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</si>
  <si>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</si>
  <si>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</si>
  <si>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</si>
  <si>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</si>
  <si>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</si>
  <si>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</si>
  <si>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</si>
  <si>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</si>
  <si>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</si>
  <si>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</si>
  <si>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</si>
  <si>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</si>
  <si>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</si>
  <si>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</si>
  <si>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</si>
  <si>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</si>
  <si>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</si>
  <si>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</si>
  <si>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</si>
  <si>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</si>
  <si>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</si>
  <si>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</si>
  <si>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</si>
  <si>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</si>
  <si>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</si>
  <si>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</si>
  <si>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</si>
  <si>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</si>
  <si>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</si>
  <si>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</si>
  <si>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</si>
  <si>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</si>
  <si>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</si>
  <si>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</si>
  <si>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</si>
  <si>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</si>
  <si>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</si>
  <si>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</si>
  <si>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</si>
  <si>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</si>
  <si>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</si>
  <si>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</si>
  <si>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</si>
  <si>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</si>
  <si>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</si>
  <si>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</si>
  <si>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</si>
  <si>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</si>
  <si>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</si>
  <si>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</si>
  <si>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</si>
  <si>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</si>
  <si>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</si>
  <si>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</si>
  <si>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</si>
  <si>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</si>
  <si>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</si>
  <si>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</si>
  <si>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</si>
  <si>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</si>
  <si>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</si>
  <si>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</si>
  <si>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</si>
  <si>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</si>
  <si>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</si>
  <si>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</si>
  <si>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</si>
  <si>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</si>
  <si>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</si>
  <si>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</si>
  <si>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</si>
  <si>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</si>
  <si>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</si>
  <si>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</si>
  <si>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</si>
  <si>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</si>
  <si>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</si>
  <si>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</si>
  <si>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</si>
  <si>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</si>
  <si>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</si>
  <si>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</si>
  <si>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</si>
  <si>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</si>
  <si>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</si>
  <si>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</si>
  <si>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</si>
  <si>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</si>
  <si>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</si>
  <si>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</si>
  <si>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</si>
  <si>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</si>
  <si>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</si>
  <si>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</si>
  <si>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</si>
  <si>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</si>
  <si>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</si>
  <si>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</si>
  <si>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</si>
  <si>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</si>
  <si>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</si>
  <si>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</si>
  <si>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</si>
  <si>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</si>
  <si>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</si>
  <si>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</si>
  <si>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</si>
  <si>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</si>
  <si>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</si>
  <si>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</si>
  <si>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</si>
  <si>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</si>
  <si>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</si>
  <si>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</si>
  <si>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</si>
  <si>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</si>
  <si>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</si>
  <si>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</si>
  <si>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</si>
  <si>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</si>
  <si>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</si>
  <si>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</si>
  <si>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</si>
  <si>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</si>
  <si>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</si>
  <si>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</si>
  <si>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</si>
  <si>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</si>
  <si>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</si>
  <si>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</si>
  <si>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</si>
  <si>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</si>
  <si>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</si>
  <si>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</si>
  <si>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</si>
  <si>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</si>
  <si>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</si>
  <si>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</si>
  <si>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</si>
  <si>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</si>
  <si>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</si>
  <si>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</si>
  <si>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</si>
  <si>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</si>
  <si>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</si>
  <si>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</si>
  <si>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</si>
  <si>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</si>
  <si>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</si>
  <si>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</si>
  <si>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</si>
  <si>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</si>
  <si>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</si>
  <si>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</si>
  <si>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</si>
  <si>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</si>
  <si>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</si>
  <si>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</si>
  <si>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</si>
  <si>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</si>
  <si>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</si>
  <si>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</si>
  <si>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</si>
  <si>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</si>
  <si>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</si>
  <si>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</si>
  <si>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</si>
  <si>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</si>
  <si>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</si>
  <si>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</si>
  <si>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</si>
  <si>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</si>
  <si>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</si>
  <si>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</si>
  <si>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</si>
  <si>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</si>
  <si>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</si>
  <si>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</si>
  <si>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</si>
  <si>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</si>
  <si>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</si>
  <si>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</si>
  <si>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</si>
  <si>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</si>
  <si>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</si>
  <si>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</si>
  <si>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</si>
  <si>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</si>
  <si>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</si>
  <si>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</si>
  <si>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</si>
  <si>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</si>
  <si>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</si>
  <si>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</si>
  <si>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</si>
  <si>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</si>
  <si>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</si>
  <si>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</si>
  <si>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</si>
  <si>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</si>
  <si>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</si>
  <si>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</si>
  <si>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</si>
  <si>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</si>
  <si>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</si>
  <si>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</si>
  <si>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</si>
  <si>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</si>
  <si>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</si>
  <si>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</si>
  <si>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</si>
  <si>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</si>
  <si>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</si>
  <si>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</si>
  <si>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</si>
  <si>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</si>
  <si>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</si>
  <si>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</si>
  <si>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</si>
  <si>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</si>
  <si>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</si>
  <si>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</si>
  <si>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</si>
  <si>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</si>
  <si>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</si>
  <si>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</si>
  <si>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</si>
  <si>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</si>
  <si>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</si>
  <si>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</si>
  <si>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</si>
  <si>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</si>
  <si>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</si>
  <si>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</si>
  <si>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</si>
  <si>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</si>
  <si>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</si>
  <si>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</si>
  <si>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</si>
  <si>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</si>
  <si>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</si>
  <si>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</si>
  <si>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</si>
  <si>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</si>
  <si>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</si>
  <si>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</si>
  <si>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</si>
  <si>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</si>
  <si>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</si>
  <si>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</si>
  <si>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</si>
  <si>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</si>
  <si>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</si>
  <si>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</si>
  <si>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</si>
  <si>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</si>
  <si>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</si>
  <si>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</si>
  <si>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</si>
  <si>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</si>
  <si>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</si>
  <si>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</si>
  <si>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</si>
  <si>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</si>
  <si>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</si>
  <si>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</si>
  <si>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</si>
  <si>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</si>
  <si>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</si>
  <si>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</si>
  <si>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</si>
  <si>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</si>
  <si>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</si>
  <si>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</si>
  <si>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</si>
  <si>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</si>
  <si>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</si>
  <si>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</si>
  <si>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</si>
  <si>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</si>
  <si>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</si>
  <si>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</si>
  <si>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</si>
  <si>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</si>
  <si>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</si>
  <si>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</si>
  <si>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</si>
  <si>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</si>
  <si>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</si>
  <si>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</si>
  <si>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</si>
  <si>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</si>
  <si>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</si>
  <si>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</si>
  <si>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</si>
  <si>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</si>
  <si>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</si>
  <si>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</si>
  <si>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</si>
  <si>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</si>
  <si>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</si>
  <si>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</si>
  <si>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</si>
  <si>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</si>
  <si>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</si>
  <si>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</si>
  <si>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</si>
  <si>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</si>
  <si>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</si>
  <si>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</si>
  <si>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</si>
  <si>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</si>
  <si>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</si>
  <si>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</si>
  <si>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</si>
  <si>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</si>
  <si>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</si>
  <si>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</si>
  <si>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</si>
  <si>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</si>
  <si>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</si>
  <si>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</si>
  <si>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</si>
  <si>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</si>
  <si>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</si>
  <si>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</si>
  <si>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</si>
  <si>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</si>
  <si>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</si>
  <si>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</si>
  <si>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</si>
  <si>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</si>
  <si>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</si>
  <si>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</si>
  <si>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</si>
  <si>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</si>
  <si>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</si>
  <si>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</si>
  <si>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</si>
  <si>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</si>
  <si>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</si>
  <si>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</si>
  <si>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</si>
  <si>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</si>
  <si>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</si>
  <si>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</si>
  <si>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</si>
  <si>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</si>
  <si>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</si>
  <si>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</si>
  <si>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</si>
  <si>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</si>
  <si>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</si>
  <si>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</si>
  <si>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</si>
  <si>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</si>
  <si>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</si>
  <si>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</si>
  <si>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</si>
  <si>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</si>
  <si>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</si>
  <si>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</si>
  <si>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</si>
  <si>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</si>
  <si>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</si>
  <si>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</si>
  <si>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</si>
  <si>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</si>
  <si>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</si>
  <si>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</si>
  <si>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</si>
  <si>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</si>
  <si>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</si>
  <si>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</si>
  <si>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</si>
  <si>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</si>
  <si>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</si>
  <si>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</si>
  <si>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</si>
  <si>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</si>
  <si>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</si>
  <si>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</si>
  <si>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</si>
  <si>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</si>
  <si>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</si>
  <si>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</si>
  <si>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</si>
  <si>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</si>
  <si>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</si>
  <si>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</si>
  <si>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</si>
  <si>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</si>
  <si>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</si>
  <si>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</si>
  <si>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</si>
  <si>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</si>
  <si>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</si>
  <si>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</si>
  <si>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</si>
  <si>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</si>
  <si>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</si>
  <si>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</si>
  <si>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</si>
  <si>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</si>
  <si>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</si>
  <si>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</si>
  <si>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</si>
  <si>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</si>
  <si>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</si>
  <si>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</si>
  <si>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</si>
  <si>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</si>
  <si>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</si>
  <si>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</si>
  <si>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</si>
  <si>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</si>
  <si>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</si>
  <si>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</si>
  <si>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</si>
  <si>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</si>
  <si>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</si>
  <si>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</si>
  <si>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</si>
  <si>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</si>
  <si>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</si>
  <si>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</si>
  <si>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</si>
  <si>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</si>
  <si>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</si>
  <si>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</si>
  <si>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</si>
  <si>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</si>
  <si>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</si>
  <si>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</si>
  <si>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</si>
  <si>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</si>
  <si>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</si>
  <si>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</si>
  <si>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</si>
  <si>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</si>
  <si>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</si>
  <si>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</si>
  <si>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</si>
  <si>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</si>
  <si>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</si>
  <si>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</si>
  <si>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</si>
  <si>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</si>
  <si>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</si>
  <si>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</si>
  <si>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</si>
  <si>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</si>
  <si>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</si>
  <si>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</si>
  <si>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</si>
  <si>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</si>
  <si>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</si>
  <si>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</si>
  <si>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</si>
  <si>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</si>
  <si>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</si>
  <si>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</si>
  <si>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</si>
  <si>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</si>
  <si>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</si>
  <si>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</si>
  <si>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</si>
  <si>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</si>
  <si>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</si>
  <si>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</si>
  <si>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</si>
  <si>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</si>
  <si>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</si>
  <si>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</si>
  <si>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</si>
  <si>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</si>
  <si>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</si>
  <si>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</si>
  <si>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</si>
  <si>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</si>
  <si>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</si>
  <si>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</si>
  <si>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</si>
  <si>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</si>
  <si>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</si>
  <si>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</si>
  <si>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</si>
  <si>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</si>
  <si>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</si>
  <si>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</si>
  <si>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</si>
  <si>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</si>
  <si>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</si>
  <si>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</si>
  <si>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</si>
  <si>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</si>
  <si>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</si>
  <si>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</si>
  <si>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</si>
  <si>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</si>
  <si>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</si>
  <si>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</si>
  <si>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</si>
  <si>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</si>
  <si>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</si>
  <si>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</si>
  <si>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</si>
  <si>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</si>
  <si>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</si>
  <si>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</si>
  <si>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</si>
  <si>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</si>
  <si>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</si>
  <si>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</si>
  <si>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</si>
  <si>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</si>
  <si>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</si>
  <si>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</si>
  <si>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</si>
  <si>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</si>
  <si>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</si>
  <si>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</si>
  <si>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</si>
  <si>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</si>
  <si>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</si>
  <si>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</si>
  <si>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</si>
  <si>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</si>
  <si>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</si>
  <si>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</si>
  <si>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</si>
  <si>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</si>
  <si>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</si>
  <si>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</si>
  <si>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</si>
  <si>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</si>
  <si>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</si>
  <si>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</si>
  <si>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</si>
  <si>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</si>
  <si>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</si>
  <si>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</si>
  <si>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</si>
  <si>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</si>
  <si>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</si>
  <si>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</si>
  <si>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</si>
  <si>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</si>
  <si>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</si>
  <si>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</si>
  <si>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</si>
  <si>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</si>
  <si>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</si>
  <si>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</si>
  <si>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</si>
  <si>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</si>
  <si>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</si>
  <si>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</si>
  <si>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</si>
  <si>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</si>
  <si>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</si>
  <si>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</si>
  <si>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</si>
  <si>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</si>
  <si>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</si>
  <si>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</si>
  <si>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</si>
  <si>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</si>
  <si>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</si>
  <si>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</si>
  <si>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</si>
  <si>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</si>
  <si>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</si>
  <si>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</si>
  <si>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</si>
  <si>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</si>
  <si>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</si>
  <si>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</si>
  <si>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</si>
  <si>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</si>
  <si>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</si>
  <si>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</si>
  <si>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</si>
  <si>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</si>
  <si>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</si>
  <si>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</si>
  <si>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</si>
  <si>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</si>
  <si>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</si>
  <si>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</si>
  <si>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</si>
  <si>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</si>
  <si>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</si>
  <si>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</si>
  <si>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</si>
  <si>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</si>
  <si>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</si>
  <si>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</si>
  <si>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</si>
  <si>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</si>
  <si>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</si>
  <si>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</si>
  <si>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</si>
  <si>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</si>
  <si>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</si>
  <si>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</si>
  <si>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</si>
  <si>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</si>
  <si>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</si>
  <si>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</si>
  <si>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</si>
  <si>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</si>
  <si>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</si>
  <si>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</si>
  <si>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</si>
  <si>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</si>
  <si>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</si>
  <si>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</si>
  <si>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</si>
  <si>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</si>
  <si>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</si>
  <si>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</si>
  <si>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</si>
  <si>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</si>
  <si>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</si>
  <si>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</si>
  <si>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</si>
  <si>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</si>
  <si>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</si>
  <si>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</si>
  <si>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</si>
  <si>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</si>
  <si>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</si>
  <si>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</si>
  <si>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</si>
  <si>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</si>
  <si>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</si>
  <si>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</si>
  <si>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</si>
  <si>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</si>
  <si>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</si>
  <si>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</si>
  <si>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</si>
  <si>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</si>
  <si>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</si>
  <si>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</si>
  <si>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</si>
  <si>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</si>
  <si>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</si>
  <si>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</si>
  <si>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</si>
  <si>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</si>
  <si>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</si>
  <si>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</si>
  <si>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</si>
  <si>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</si>
  <si>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</si>
  <si>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</si>
  <si>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</si>
  <si>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</si>
  <si>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</si>
  <si>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</si>
  <si>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</si>
  <si>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</si>
  <si>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</si>
  <si>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</si>
  <si>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</si>
  <si>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</si>
  <si>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</si>
  <si>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</si>
  <si>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</si>
  <si>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</si>
  <si>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</si>
  <si>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</si>
  <si>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</si>
  <si>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</si>
  <si>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</si>
  <si>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</si>
  <si>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</si>
  <si>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</si>
  <si>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</si>
  <si>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</si>
  <si>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</si>
  <si>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</si>
  <si>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</si>
  <si>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</si>
  <si>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</si>
  <si>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</si>
  <si>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</si>
  <si>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</si>
  <si>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</si>
  <si>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</si>
  <si>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</si>
  <si>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</si>
  <si>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</si>
  <si>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</si>
  <si>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</si>
  <si>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</si>
  <si>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</si>
  <si>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</si>
  <si>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</si>
  <si>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</si>
  <si>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</si>
  <si>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</si>
  <si>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</si>
  <si>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</si>
  <si>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</si>
  <si>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</si>
  <si>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</si>
  <si>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</si>
  <si>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</si>
  <si>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</si>
  <si>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</si>
  <si>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</si>
  <si>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</si>
  <si>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</si>
  <si>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</si>
  <si>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</si>
  <si>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</si>
  <si>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</si>
  <si>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</si>
  <si>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</si>
  <si>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</si>
  <si>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</si>
  <si>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</si>
  <si>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</si>
  <si>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</si>
  <si>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</si>
  <si>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</si>
  <si>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</si>
  <si>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</si>
  <si>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</si>
  <si>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</si>
  <si>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</si>
  <si>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</si>
  <si>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</si>
  <si>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</si>
  <si>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</si>
  <si>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</si>
  <si>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</si>
  <si>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</si>
  <si>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</si>
  <si>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</si>
  <si>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</si>
  <si>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</si>
  <si>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</si>
  <si>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</si>
  <si>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</si>
  <si>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</si>
  <si>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</si>
  <si>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</si>
  <si>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</si>
  <si>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</si>
  <si>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</si>
  <si>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</si>
  <si>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</si>
  <si>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</si>
  <si>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</si>
  <si>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</si>
  <si>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</si>
  <si>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</si>
  <si>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</si>
  <si>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</si>
  <si>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</si>
  <si>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</si>
  <si>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</si>
  <si>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</si>
  <si>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</si>
  <si>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</si>
  <si>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</si>
  <si>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</si>
  <si>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</si>
  <si>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</si>
  <si>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</si>
  <si>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</si>
  <si>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</si>
  <si>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</si>
  <si>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</si>
  <si>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</si>
  <si>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</si>
  <si>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</si>
  <si>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</si>
  <si>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</si>
  <si>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</si>
  <si>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</si>
  <si>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</si>
  <si>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</si>
  <si>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</si>
  <si>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</si>
  <si>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</si>
  <si>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</si>
  <si>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</si>
  <si>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</si>
  <si>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</si>
  <si>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</si>
  <si>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</si>
  <si>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</si>
  <si>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</si>
  <si>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</si>
  <si>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</si>
  <si>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</si>
  <si>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</si>
  <si>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</si>
  <si>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</si>
  <si>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</si>
  <si>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</si>
  <si>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</si>
  <si>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</si>
  <si>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</si>
  <si>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</si>
  <si>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</si>
  <si>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</si>
  <si>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</si>
  <si>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</si>
  <si>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</si>
  <si>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</si>
  <si>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</si>
  <si>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</si>
  <si>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</si>
  <si>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</si>
  <si>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</si>
  <si>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</si>
  <si>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</si>
  <si>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</si>
  <si>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</si>
  <si>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</si>
  <si>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</si>
  <si>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</si>
  <si>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</si>
  <si>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</si>
  <si>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</si>
  <si>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</si>
  <si>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</si>
  <si>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</si>
  <si>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</si>
  <si>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</si>
  <si>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</si>
  <si>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</si>
  <si>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</si>
  <si>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</si>
  <si>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</si>
  <si>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</si>
  <si>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</si>
  <si>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</si>
  <si>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</si>
  <si>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</si>
  <si>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</si>
  <si>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</si>
  <si>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</si>
  <si>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</si>
  <si>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</si>
  <si>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</si>
  <si>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</si>
  <si>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</si>
  <si>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</si>
  <si>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</si>
  <si>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</si>
  <si>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</si>
  <si>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</si>
  <si>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</si>
  <si>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</si>
  <si>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</si>
  <si>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</si>
  <si>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</si>
  <si>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</si>
  <si>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</si>
  <si>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</si>
  <si>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</si>
  <si>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</si>
  <si>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</si>
  <si>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</si>
  <si>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</si>
  <si>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</si>
  <si>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</si>
  <si>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</si>
  <si>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</si>
  <si>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</si>
  <si>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</si>
  <si>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</si>
  <si>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</si>
  <si>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</si>
  <si>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</si>
  <si>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</si>
  <si>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</si>
  <si>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</si>
  <si>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</si>
  <si>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</si>
  <si>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</si>
  <si>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</si>
  <si>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</si>
  <si>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</si>
  <si>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</si>
  <si>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</si>
  <si>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</si>
  <si>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</si>
  <si>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</si>
  <si>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</si>
  <si>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</si>
  <si>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</si>
  <si>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</si>
  <si>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</si>
  <si>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</si>
  <si>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</si>
  <si>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</si>
  <si>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</si>
  <si>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</si>
  <si>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</si>
  <si>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</si>
  <si>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</si>
  <si>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</si>
  <si>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</si>
  <si>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</si>
  <si>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</si>
  <si>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</si>
  <si>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</si>
  <si>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</si>
  <si>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</si>
  <si>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</si>
  <si>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</si>
  <si>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</si>
  <si>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</si>
  <si>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</si>
  <si>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</si>
  <si>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</si>
  <si>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</si>
  <si>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</si>
  <si>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</si>
  <si>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</si>
  <si>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</si>
  <si>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</si>
  <si>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</si>
  <si>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</si>
  <si>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</si>
  <si>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</si>
  <si>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</si>
  <si>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</si>
  <si>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</si>
  <si>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</si>
  <si>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</si>
  <si>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</si>
  <si>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</si>
  <si>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</si>
  <si>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</si>
  <si>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</si>
  <si>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</si>
  <si>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</si>
  <si>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</si>
  <si>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</si>
  <si>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</si>
  <si>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</si>
  <si>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</si>
  <si>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</si>
  <si>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</si>
  <si>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</si>
  <si>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</si>
  <si>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</si>
  <si>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</si>
  <si>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</si>
  <si>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</si>
  <si>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</si>
  <si>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</si>
  <si>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</si>
  <si>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</si>
  <si>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</si>
  <si>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</si>
  <si>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</si>
  <si>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</si>
  <si>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</si>
  <si>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</si>
  <si>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</si>
  <si>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</si>
  <si>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</si>
  <si>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</si>
  <si>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</si>
  <si>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</si>
  <si>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</si>
  <si>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</si>
  <si>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</si>
  <si>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</si>
  <si>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</si>
  <si>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</si>
  <si>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</si>
  <si>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</si>
  <si>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</si>
  <si>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</si>
  <si>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</si>
  <si>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</si>
  <si>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</si>
  <si>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</si>
  <si>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</si>
  <si>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</si>
  <si>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</si>
  <si>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</si>
  <si>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</si>
  <si>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</si>
  <si>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</si>
  <si>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</si>
  <si>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</si>
  <si>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</si>
  <si>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</si>
  <si>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</si>
  <si>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</si>
  <si>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</si>
  <si>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</si>
  <si>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</si>
  <si>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</si>
  <si>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</si>
  <si>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</si>
  <si>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</si>
  <si>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</si>
  <si>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</si>
  <si>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</si>
  <si>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</si>
  <si>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</si>
  <si>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</si>
  <si>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</si>
  <si>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</si>
  <si>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</si>
  <si>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</si>
  <si>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</si>
  <si>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</si>
  <si>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</si>
  <si>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</si>
  <si>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</si>
  <si>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</si>
  <si>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</si>
  <si>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</si>
  <si>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</si>
  <si>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</si>
  <si>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</si>
  <si>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</si>
  <si>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</si>
  <si>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</si>
  <si>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</si>
  <si>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</si>
  <si>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</si>
  <si>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</si>
  <si>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</si>
  <si>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</si>
  <si>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</si>
  <si>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</si>
  <si>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</si>
  <si>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</si>
  <si>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</si>
  <si>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</si>
  <si>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</si>
  <si>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</si>
  <si>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</si>
  <si>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</si>
  <si>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</si>
  <si>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</si>
  <si>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</si>
  <si>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</si>
  <si>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</si>
  <si>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</si>
  <si>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</si>
  <si>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</si>
  <si>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</si>
  <si>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</si>
  <si>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</si>
  <si>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</si>
  <si>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</si>
  <si>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</si>
  <si>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</si>
  <si>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</si>
  <si>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</si>
  <si>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</si>
  <si>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</si>
  <si>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</si>
  <si>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</si>
  <si>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</si>
  <si>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</si>
  <si>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</si>
  <si>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</si>
  <si>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</si>
  <si>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</si>
  <si>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</si>
  <si>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</si>
  <si>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</si>
  <si>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</si>
  <si>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</si>
  <si>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</si>
  <si>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</si>
  <si>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</si>
  <si>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</si>
  <si>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</si>
  <si>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</si>
  <si>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</si>
  <si>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</si>
  <si>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</si>
  <si>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</si>
  <si>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</si>
  <si>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</si>
  <si>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</si>
  <si>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</si>
  <si>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</si>
  <si>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</si>
  <si>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</si>
  <si>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</si>
  <si>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</si>
  <si>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</si>
  <si>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</si>
  <si>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</si>
  <si>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</si>
  <si>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</si>
  <si>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</si>
  <si>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</si>
  <si>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</si>
  <si>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</si>
  <si>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</si>
  <si>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</si>
  <si>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</si>
  <si>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</si>
  <si>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</si>
  <si>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</si>
  <si>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</si>
  <si>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</si>
  <si>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</si>
  <si>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</si>
  <si>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</si>
  <si>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</si>
  <si>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</si>
  <si>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</si>
  <si>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</si>
  <si>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</si>
  <si>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</si>
  <si>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</si>
  <si>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</si>
  <si>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</si>
  <si>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</si>
  <si>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</si>
  <si>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</si>
  <si>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</si>
  <si>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</si>
  <si>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</si>
  <si>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</si>
  <si>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</si>
  <si>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</si>
  <si>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</si>
  <si>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</si>
  <si>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</si>
  <si>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</si>
  <si>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</si>
  <si>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</si>
  <si>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</si>
  <si>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</si>
  <si>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</si>
  <si>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</si>
  <si>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</si>
  <si>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</si>
  <si>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</si>
  <si>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</si>
  <si>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</si>
  <si>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</si>
  <si>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</si>
  <si>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</si>
  <si>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</si>
  <si>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</si>
  <si>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</si>
  <si>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</si>
  <si>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</si>
  <si>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</si>
  <si>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</si>
  <si>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</si>
  <si>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</si>
  <si>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</si>
  <si>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</si>
  <si>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</si>
  <si>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</si>
  <si>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</si>
  <si>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</si>
  <si>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</si>
  <si>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</si>
  <si>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</si>
  <si>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</si>
  <si>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</si>
  <si>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</si>
  <si>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</si>
  <si>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</si>
  <si>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</si>
  <si>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</si>
  <si>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</si>
  <si>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</si>
  <si>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</si>
  <si>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</si>
  <si>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</si>
  <si>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</si>
  <si>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</si>
  <si>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</si>
  <si>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</si>
  <si>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</si>
  <si>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</si>
  <si>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</si>
  <si>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</si>
  <si>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</si>
  <si>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</si>
  <si>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</si>
  <si>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</si>
  <si>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</si>
  <si>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</si>
  <si>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</si>
  <si>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</si>
  <si>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</si>
  <si>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</si>
  <si>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</si>
  <si>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</si>
  <si>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</si>
  <si>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</si>
  <si>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</si>
  <si>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</si>
  <si>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</si>
  <si>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</si>
  <si>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</si>
  <si>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</si>
  <si>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</si>
  <si>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</si>
  <si>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</si>
  <si>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</si>
  <si>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</si>
  <si>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</si>
  <si>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</si>
  <si>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</si>
  <si>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</si>
  <si>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</si>
  <si>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</si>
  <si>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</si>
  <si>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</si>
  <si>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</si>
  <si>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</si>
  <si>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</si>
  <si>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</si>
  <si>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</si>
  <si>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</si>
  <si>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</si>
  <si>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</si>
  <si>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</si>
  <si>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</si>
  <si>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</si>
  <si>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</si>
  <si>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</si>
  <si>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</si>
  <si>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</si>
  <si>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</si>
  <si>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</si>
  <si>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</si>
  <si>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</si>
  <si>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</si>
  <si>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</si>
  <si>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</si>
  <si>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</si>
  <si>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</si>
  <si>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</si>
  <si>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</si>
  <si>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</si>
  <si>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</si>
  <si>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</si>
  <si>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</si>
  <si>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</si>
  <si>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</si>
  <si>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</si>
  <si>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</si>
  <si>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</si>
  <si>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</si>
  <si>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</si>
  <si>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</si>
  <si>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</si>
  <si>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</si>
  <si>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</si>
  <si>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</si>
  <si>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</si>
  <si>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</si>
  <si>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</si>
  <si>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</si>
  <si>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</si>
  <si>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</si>
  <si>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</si>
  <si>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</si>
  <si>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</si>
  <si>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</si>
  <si>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</si>
  <si>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</si>
  <si>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</si>
  <si>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</si>
  <si>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</si>
  <si>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</si>
  <si>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</si>
  <si>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</si>
  <si>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</si>
  <si>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</si>
  <si>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</si>
  <si>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</si>
  <si>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</si>
  <si>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</si>
  <si>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</si>
  <si>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</si>
  <si>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</si>
  <si>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</si>
  <si>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</si>
  <si>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</si>
  <si>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</si>
  <si>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</si>
  <si>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</si>
  <si>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</si>
  <si>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</si>
  <si>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</si>
  <si>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</si>
  <si>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</si>
  <si>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</si>
  <si>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</si>
  <si>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</si>
  <si>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</si>
  <si>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</si>
  <si>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</si>
  <si>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</si>
  <si>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</si>
  <si>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</si>
  <si>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</si>
  <si>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</si>
  <si>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</si>
  <si>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</si>
  <si>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</si>
  <si>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</si>
  <si>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</si>
  <si>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</si>
  <si>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</si>
  <si>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</si>
  <si>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</si>
  <si>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</si>
  <si>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</si>
  <si>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</si>
  <si>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</si>
  <si>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</si>
  <si>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</si>
  <si>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</si>
  <si>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</si>
  <si>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</si>
  <si>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</si>
  <si>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</si>
  <si>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</si>
  <si>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</si>
  <si>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</si>
  <si>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</si>
  <si>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</si>
  <si>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</si>
  <si>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</si>
  <si>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</si>
  <si>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</si>
  <si>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</si>
  <si>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</si>
  <si>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</si>
  <si>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</si>
  <si>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</si>
  <si>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</si>
  <si>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</si>
  <si>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</si>
  <si>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</si>
  <si>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</si>
  <si>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</si>
  <si>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</si>
  <si>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</si>
  <si>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</si>
  <si>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</si>
  <si>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</si>
  <si>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</si>
  <si>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</si>
  <si>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</si>
  <si>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</si>
  <si>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</si>
  <si>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</si>
  <si>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</si>
  <si>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</si>
  <si>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</si>
  <si>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</si>
  <si>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</si>
  <si>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</si>
  <si>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</si>
  <si>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</si>
  <si>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</si>
  <si>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</si>
  <si>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</si>
  <si>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</si>
  <si>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</si>
  <si>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</si>
  <si>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</si>
  <si>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</si>
  <si>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</si>
  <si>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</si>
  <si>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</si>
  <si>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</si>
  <si>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</si>
  <si>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</si>
  <si>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</si>
  <si>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</si>
  <si>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</si>
  <si>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</si>
  <si>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</si>
  <si>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</si>
  <si>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</si>
  <si>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</si>
  <si>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</si>
  <si>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</si>
  <si>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</si>
  <si>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</si>
  <si>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</si>
  <si>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</si>
  <si>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</si>
  <si>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</si>
  <si>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</si>
  <si>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</si>
  <si>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</si>
  <si>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</si>
  <si>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</si>
  <si>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</si>
  <si>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</si>
  <si>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</si>
  <si>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</si>
  <si>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</si>
  <si>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</si>
  <si>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</si>
  <si>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</si>
  <si>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</si>
  <si>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</si>
  <si>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</si>
  <si>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</si>
  <si>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</si>
  <si>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</si>
  <si>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</si>
  <si>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</si>
  <si>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</si>
  <si>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</si>
  <si>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</si>
  <si>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</si>
  <si>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</si>
  <si>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</si>
  <si>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</si>
  <si>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</si>
  <si>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</si>
  <si>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</si>
  <si>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</si>
  <si>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</si>
  <si>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</si>
  <si>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</si>
  <si>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</si>
  <si>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</si>
  <si>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</si>
  <si>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</si>
  <si>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</si>
  <si>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</si>
  <si>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</si>
  <si>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</si>
  <si>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</si>
  <si>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</si>
  <si>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</si>
  <si>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</si>
  <si>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</si>
  <si>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</si>
  <si>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</si>
  <si>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</si>
  <si>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</si>
  <si>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</si>
  <si>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</si>
  <si>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</si>
  <si>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</si>
  <si>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</si>
  <si>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</si>
  <si>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</si>
  <si>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</si>
  <si>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</si>
  <si>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</si>
  <si>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</si>
  <si>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</si>
  <si>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</si>
  <si>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</si>
  <si>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</si>
  <si>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</si>
  <si>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</si>
  <si>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</si>
  <si>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</si>
  <si>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</si>
  <si>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</si>
  <si>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</si>
  <si>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</si>
  <si>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</si>
  <si>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</si>
  <si>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</si>
  <si>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</si>
  <si>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</si>
  <si>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</si>
  <si>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</si>
  <si>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</si>
  <si>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</si>
  <si>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</si>
  <si>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</si>
  <si>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</si>
  <si>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</si>
  <si>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</si>
  <si>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</si>
  <si>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</si>
  <si>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</si>
  <si>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</si>
  <si>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</si>
  <si>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</si>
  <si>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</si>
  <si>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</si>
  <si>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</si>
  <si>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</si>
  <si>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</si>
  <si>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</si>
  <si>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</si>
  <si>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</si>
  <si>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</si>
  <si>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</si>
  <si>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</si>
  <si>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</si>
  <si>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</si>
  <si>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</si>
  <si>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</si>
  <si>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</si>
  <si>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</si>
  <si>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</si>
  <si>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</si>
  <si>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</si>
  <si>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</si>
  <si>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</si>
  <si>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</si>
  <si>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</si>
  <si>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</si>
  <si>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</si>
  <si>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</si>
  <si>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</si>
  <si>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</si>
  <si>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</si>
  <si>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</si>
  <si>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</si>
  <si>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</si>
  <si>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</si>
  <si>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</si>
  <si>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</si>
  <si>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</si>
  <si>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</si>
  <si>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</si>
  <si>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</si>
  <si>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</si>
  <si>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</si>
  <si>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</si>
  <si>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</si>
  <si>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</si>
  <si>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</si>
  <si>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</si>
  <si>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</si>
  <si>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</si>
  <si>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</si>
  <si>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</si>
  <si>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</si>
  <si>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</si>
  <si>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</si>
  <si>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</si>
  <si>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</si>
  <si>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</si>
  <si>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</si>
  <si>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</si>
  <si>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</si>
  <si>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</si>
  <si>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</si>
  <si>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</si>
  <si>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</si>
  <si>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</si>
  <si>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</si>
  <si>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</si>
  <si>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</si>
  <si>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</si>
  <si>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</si>
  <si>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</si>
  <si>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</si>
  <si>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</si>
  <si>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</si>
  <si>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</si>
  <si>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</si>
  <si>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</si>
  <si>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</si>
  <si>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</si>
  <si>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</si>
  <si>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</si>
  <si>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</si>
  <si>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</si>
  <si>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</si>
  <si>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</si>
  <si>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</si>
  <si>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</si>
  <si>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</si>
  <si>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</si>
  <si>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</si>
  <si>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</si>
  <si>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</si>
  <si>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</si>
  <si>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</si>
  <si>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</si>
  <si>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</si>
  <si>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</si>
  <si>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</si>
  <si>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</si>
  <si>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</si>
  <si>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</si>
  <si>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</si>
  <si>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</si>
  <si>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</si>
  <si>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</si>
  <si>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</si>
  <si>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</si>
  <si>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</si>
  <si>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</si>
  <si>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</si>
  <si>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</si>
  <si>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</si>
  <si>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</si>
  <si>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</si>
  <si>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</si>
  <si>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</si>
  <si>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</si>
  <si>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</si>
  <si>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</si>
  <si>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</si>
  <si>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</si>
  <si>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</si>
  <si>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</si>
  <si>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</si>
  <si>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</si>
  <si>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</si>
  <si>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</si>
  <si>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</si>
  <si>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</si>
  <si>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</si>
  <si>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</si>
  <si>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</si>
  <si>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</si>
  <si>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</si>
  <si>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</si>
  <si>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</si>
  <si>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</si>
  <si>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</si>
  <si>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</si>
  <si>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</si>
  <si>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</si>
  <si>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</si>
  <si>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</si>
  <si>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</si>
  <si>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</si>
  <si>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</si>
  <si>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</si>
  <si>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</si>
  <si>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</si>
  <si>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</si>
  <si>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</si>
  <si>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</si>
  <si>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</si>
  <si>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</si>
  <si>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</si>
  <si>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</si>
  <si>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</si>
  <si>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</si>
  <si>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</si>
  <si>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</si>
  <si>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</si>
  <si>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</si>
  <si>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</si>
  <si>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</si>
  <si>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</si>
  <si>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</si>
  <si>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</si>
  <si>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</si>
  <si>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</si>
  <si>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</si>
  <si>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</si>
  <si>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</si>
  <si>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</si>
  <si>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</si>
  <si>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</si>
  <si>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</si>
  <si>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</si>
  <si>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</si>
  <si>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</si>
  <si>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</si>
  <si>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</si>
  <si>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</si>
  <si>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</si>
  <si>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</si>
  <si>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</si>
  <si>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</si>
  <si>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</si>
  <si>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</si>
  <si>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</si>
  <si>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</si>
  <si>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</si>
  <si>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</si>
  <si>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</si>
  <si>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</si>
  <si>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</si>
  <si>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</si>
  <si>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</si>
  <si>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</si>
  <si>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</si>
  <si>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</si>
  <si>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</si>
  <si>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</si>
  <si>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</si>
  <si>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</si>
  <si>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</si>
  <si>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</si>
  <si>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</si>
  <si>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</si>
  <si>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</si>
  <si>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</si>
  <si>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</si>
  <si>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</si>
  <si>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</si>
  <si>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</si>
  <si>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</si>
  <si>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</si>
  <si>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</si>
  <si>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</si>
  <si>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</si>
  <si>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</si>
  <si>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</si>
  <si>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</si>
  <si>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</si>
  <si>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</si>
  <si>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</si>
  <si>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</si>
  <si>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</si>
  <si>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</si>
  <si>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</si>
  <si>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</si>
  <si>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</si>
  <si>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</si>
  <si>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</si>
  <si>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</si>
  <si>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</si>
  <si>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</si>
  <si>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</si>
  <si>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</si>
  <si>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</si>
  <si>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</si>
  <si>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</si>
  <si>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</si>
  <si>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</si>
  <si>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</si>
  <si>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</si>
  <si>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</si>
  <si>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</si>
  <si>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</si>
  <si>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</si>
  <si>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</si>
  <si>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</si>
  <si>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</si>
  <si>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</si>
  <si>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</si>
  <si>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</si>
  <si>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</si>
  <si>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</si>
  <si>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</si>
  <si>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</si>
  <si>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</si>
  <si>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</si>
  <si>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</si>
  <si>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</si>
  <si>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</si>
  <si>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</si>
  <si>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</si>
  <si>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</si>
  <si>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</si>
  <si>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</si>
  <si>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</si>
  <si>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</si>
  <si>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</si>
  <si>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</si>
  <si>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</si>
  <si>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</si>
  <si>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</si>
  <si>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</si>
  <si>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</si>
  <si>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</si>
  <si>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</si>
  <si>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</si>
  <si>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</si>
  <si>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</si>
  <si>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</si>
  <si>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</si>
  <si>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</si>
  <si>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</si>
  <si>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</si>
  <si>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</si>
  <si>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</si>
  <si>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</si>
  <si>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</si>
  <si>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</si>
  <si>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</si>
  <si>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</si>
  <si>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</si>
  <si>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</si>
  <si>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</si>
  <si>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</si>
  <si>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</si>
  <si>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</si>
  <si>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</si>
  <si>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</si>
  <si>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</si>
  <si>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</si>
  <si>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</si>
  <si>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</si>
  <si>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</si>
  <si>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</si>
  <si>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</si>
  <si>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</si>
  <si>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</si>
  <si>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</si>
  <si>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</si>
  <si>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</si>
  <si>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</si>
  <si>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</si>
  <si>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</si>
  <si>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</si>
  <si>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</si>
  <si>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</si>
  <si>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</si>
  <si>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</si>
  <si>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</si>
  <si>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</si>
  <si>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</si>
  <si>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</si>
  <si>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</si>
  <si>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</si>
  <si>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</si>
  <si>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</si>
  <si>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</si>
  <si>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</si>
  <si>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</si>
  <si>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</si>
  <si>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</si>
  <si>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</si>
  <si>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</si>
  <si>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</si>
  <si>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</si>
  <si>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</si>
  <si>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</si>
  <si>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</si>
  <si>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</si>
  <si>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</si>
  <si>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</si>
  <si>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</si>
  <si>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</si>
  <si>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</si>
  <si>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</si>
  <si>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</si>
  <si>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</si>
  <si>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</si>
  <si>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</si>
  <si>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</si>
  <si>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</si>
  <si>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</si>
  <si>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</si>
  <si>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</si>
  <si>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</si>
  <si>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</si>
  <si>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</si>
  <si>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</si>
  <si>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</si>
  <si>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</si>
  <si>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</si>
  <si>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</si>
  <si>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</si>
  <si>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</si>
  <si>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</si>
  <si>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</si>
  <si>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</si>
  <si>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</si>
  <si>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</si>
  <si>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</si>
  <si>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</si>
  <si>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</si>
  <si>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</si>
  <si>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</si>
  <si>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</si>
  <si>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</si>
  <si>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</si>
  <si>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</si>
  <si>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</si>
  <si>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</si>
  <si>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</si>
  <si>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</si>
  <si>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</si>
  <si>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</si>
  <si>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</si>
  <si>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</si>
  <si>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</si>
  <si>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</si>
  <si>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</si>
  <si>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</si>
  <si>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</si>
  <si>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</si>
  <si>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</si>
  <si>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</si>
  <si>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</si>
  <si>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</si>
  <si>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</si>
  <si>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</si>
  <si>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</si>
  <si>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</si>
  <si>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</si>
  <si>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</si>
  <si>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</si>
  <si>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</si>
  <si>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</si>
  <si>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</si>
  <si>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</si>
  <si>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</si>
  <si>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</si>
  <si>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</si>
  <si>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</si>
  <si>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</si>
  <si>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</si>
  <si>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</si>
  <si>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</si>
  <si>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</si>
  <si>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</si>
  <si>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</si>
  <si>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</si>
  <si>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</si>
  <si>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</si>
  <si>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</si>
  <si>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</si>
  <si>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</si>
  <si>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</si>
  <si>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</si>
  <si>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</si>
  <si>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</si>
  <si>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</si>
  <si>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</si>
  <si>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</si>
  <si>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</si>
  <si>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</si>
  <si>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</si>
  <si>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</si>
  <si>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</si>
  <si>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</si>
  <si>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</si>
  <si>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</si>
  <si>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</si>
  <si>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</si>
  <si>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</si>
  <si>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</si>
  <si>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</si>
  <si>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</si>
  <si>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</si>
  <si>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</si>
  <si>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</si>
  <si>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</si>
  <si>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</si>
  <si>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</si>
  <si>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</si>
  <si>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</si>
  <si>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</si>
  <si>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</si>
  <si>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</si>
  <si>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</si>
  <si>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</si>
  <si>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</si>
  <si>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</si>
  <si>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</si>
  <si>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</si>
  <si>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</si>
  <si>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</si>
  <si>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</si>
  <si>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</si>
  <si>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</si>
  <si>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</si>
  <si>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</si>
  <si>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</si>
  <si>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</si>
  <si>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</si>
  <si>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</si>
  <si>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</si>
  <si>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</si>
  <si>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</si>
  <si>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</si>
  <si>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</si>
  <si>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</si>
  <si>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</si>
  <si>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</si>
  <si>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</si>
  <si>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</si>
  <si>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</si>
  <si>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</si>
  <si>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</si>
  <si>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</si>
  <si>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</si>
  <si>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</si>
  <si>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</si>
  <si>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</si>
  <si>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</si>
  <si>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</si>
  <si>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</si>
  <si>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</si>
  <si>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</si>
  <si>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</si>
  <si>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</si>
  <si>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</si>
  <si>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</si>
  <si>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</si>
  <si>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</si>
  <si>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</si>
  <si>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</si>
  <si>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</si>
  <si>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</si>
  <si>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</si>
  <si>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</si>
  <si>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</si>
  <si>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</si>
  <si>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</si>
  <si>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</si>
  <si>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</si>
  <si>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</si>
  <si>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</si>
  <si>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</si>
  <si>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</si>
  <si>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</si>
  <si>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</si>
  <si>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</si>
  <si>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</si>
  <si>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</si>
  <si>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</si>
  <si>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</si>
  <si>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</si>
  <si>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</si>
  <si>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</si>
  <si>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</si>
  <si>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</si>
  <si>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</si>
  <si>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</si>
  <si>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</si>
  <si>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</si>
  <si>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</si>
  <si>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</si>
  <si>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</si>
  <si>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</si>
  <si>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</si>
  <si>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</si>
  <si>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</si>
  <si>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</si>
  <si>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</si>
  <si>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</si>
  <si>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</si>
  <si>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</si>
  <si>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</si>
  <si>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</si>
  <si>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</si>
  <si>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</si>
  <si>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</si>
  <si>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</si>
  <si>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</si>
  <si>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</si>
  <si>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</si>
  <si>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</si>
  <si>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</si>
  <si>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</si>
  <si>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</si>
  <si>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</si>
  <si>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</si>
  <si>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</si>
  <si>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</si>
  <si>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</si>
  <si>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</si>
  <si>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</si>
  <si>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</si>
  <si>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</si>
  <si>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</si>
  <si>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</si>
  <si>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</si>
  <si>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</si>
  <si>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</si>
  <si>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</si>
  <si>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</si>
  <si>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</si>
  <si>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</si>
  <si>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</si>
  <si>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</si>
  <si>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</si>
  <si>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</si>
  <si>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</si>
  <si>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</si>
  <si>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</si>
  <si>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</si>
  <si>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</si>
  <si>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</si>
  <si>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</si>
  <si>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</si>
  <si>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</si>
  <si>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</si>
  <si>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</si>
  <si>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</si>
  <si>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</si>
  <si>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</si>
  <si>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</si>
  <si>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</si>
  <si>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</si>
  <si>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</si>
  <si>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</si>
  <si>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</si>
  <si>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</si>
  <si>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</si>
  <si>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</si>
  <si>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</si>
  <si>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</si>
  <si>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</si>
  <si>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</si>
  <si>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</si>
  <si>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</si>
  <si>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</si>
  <si>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</si>
  <si>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</si>
  <si>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</si>
  <si>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</si>
  <si>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</si>
  <si>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</si>
  <si>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</si>
  <si>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</si>
  <si>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</si>
  <si>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</si>
  <si>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</si>
  <si>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</si>
  <si>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</si>
  <si>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</si>
  <si>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</si>
  <si>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</si>
  <si>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</si>
  <si>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</si>
  <si>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</si>
  <si>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</si>
  <si>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</si>
  <si>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</si>
  <si>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</si>
  <si>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</si>
  <si>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</si>
  <si>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</si>
  <si>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</si>
  <si>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</si>
  <si>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</si>
  <si>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</si>
  <si>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</si>
  <si>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</si>
  <si>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</si>
  <si>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</si>
  <si>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</si>
  <si>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</si>
  <si>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</si>
  <si>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</si>
  <si>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</si>
  <si>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</si>
  <si>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</si>
  <si>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</si>
  <si>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</si>
  <si>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</si>
  <si>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</si>
  <si>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</si>
  <si>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</si>
  <si>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</si>
  <si>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</si>
  <si>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</si>
  <si>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</si>
  <si>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</si>
  <si>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</si>
  <si>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</si>
  <si>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</si>
  <si>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</si>
  <si>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</si>
  <si>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</si>
  <si>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</si>
  <si>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</si>
  <si>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</si>
  <si>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</si>
  <si>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</si>
  <si>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</si>
  <si>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</si>
  <si>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</si>
  <si>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</si>
  <si>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</si>
  <si>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</si>
  <si>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</si>
  <si>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</si>
  <si>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</si>
  <si>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</si>
  <si>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</si>
  <si>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</si>
  <si>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</si>
  <si>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</si>
  <si>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</si>
  <si>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</si>
  <si>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</si>
  <si>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</si>
  <si>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</si>
  <si>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</si>
  <si>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</si>
  <si>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</si>
  <si>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</si>
  <si>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</si>
  <si>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</si>
  <si>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</si>
  <si>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</si>
  <si>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</si>
  <si>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</si>
  <si>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</si>
  <si>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</si>
  <si>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</si>
  <si>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</si>
  <si>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</si>
  <si>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</si>
  <si>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</si>
  <si>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</si>
  <si>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</si>
  <si>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</si>
  <si>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</si>
  <si>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</si>
  <si>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</si>
  <si>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</si>
  <si>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</si>
  <si>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</si>
  <si>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</si>
  <si>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</si>
  <si>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</si>
  <si>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</si>
  <si>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</si>
  <si>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</si>
  <si>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</si>
  <si>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</si>
  <si>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</si>
  <si>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</si>
  <si>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</si>
  <si>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</si>
  <si>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</si>
  <si>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</si>
  <si>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</si>
  <si>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</si>
  <si>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</si>
  <si>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</si>
  <si>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</si>
  <si>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</si>
  <si>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</si>
  <si>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</si>
  <si>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</si>
  <si>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</si>
  <si>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</si>
  <si>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</si>
  <si>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</si>
  <si>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</si>
  <si>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</si>
  <si>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</si>
  <si>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</si>
  <si>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</si>
  <si>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</si>
  <si>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</si>
  <si>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</si>
  <si>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</si>
  <si>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</si>
  <si>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</si>
  <si>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</si>
  <si>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</si>
  <si>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</si>
  <si>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</si>
  <si>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</si>
  <si>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</si>
  <si>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</si>
  <si>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</si>
  <si>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</si>
  <si>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</si>
  <si>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</si>
  <si>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</si>
  <si>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</si>
  <si>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</si>
  <si>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</si>
  <si>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</si>
  <si>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</si>
  <si>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</si>
  <si>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</si>
  <si>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</si>
  <si>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</si>
  <si>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</si>
  <si>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</si>
  <si>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</si>
  <si>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</si>
  <si>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</si>
  <si>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</si>
  <si>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</si>
  <si>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</si>
  <si>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</si>
  <si>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</si>
  <si>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</si>
  <si>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</si>
  <si>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</si>
  <si>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</si>
  <si>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</si>
  <si>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</si>
  <si>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</si>
  <si>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</si>
  <si>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</si>
  <si>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</si>
  <si>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</si>
  <si>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</si>
  <si>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</si>
  <si>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</si>
  <si>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</si>
  <si>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</si>
  <si>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</si>
  <si>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</si>
  <si>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</si>
  <si>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</si>
  <si>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</si>
  <si>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</si>
  <si>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</si>
  <si>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</si>
  <si>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</si>
  <si>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</si>
  <si>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</si>
  <si>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</si>
  <si>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</si>
  <si>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</si>
  <si>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</si>
  <si>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</si>
  <si>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</si>
  <si>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</si>
  <si>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</si>
  <si>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</si>
  <si>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</si>
  <si>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</si>
  <si>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</si>
  <si>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</si>
  <si>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</si>
  <si>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</si>
  <si>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</si>
  <si>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</si>
  <si>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</si>
  <si>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</si>
  <si>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</si>
  <si>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</si>
  <si>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</si>
  <si>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</si>
  <si>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</si>
  <si>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</si>
  <si>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</si>
  <si>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</si>
  <si>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</si>
  <si>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</si>
  <si>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</si>
  <si>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</si>
  <si>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</si>
  <si>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</si>
  <si>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</si>
  <si>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</si>
  <si>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</si>
  <si>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</si>
  <si>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</si>
  <si>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</si>
  <si>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</si>
  <si>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</si>
  <si>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</si>
  <si>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</si>
  <si>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</si>
  <si>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</si>
  <si>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</si>
  <si>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</si>
  <si>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</si>
  <si>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</si>
  <si>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</si>
  <si>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</si>
  <si>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</si>
  <si>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</si>
  <si>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</si>
  <si>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</si>
  <si>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</si>
  <si>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</si>
  <si>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</si>
  <si>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</si>
  <si>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</si>
  <si>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</si>
  <si>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</si>
  <si>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</si>
  <si>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</si>
  <si>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</si>
  <si>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</si>
  <si>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</si>
  <si>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</si>
  <si>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</si>
  <si>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</si>
  <si>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</si>
  <si>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</si>
  <si>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</si>
  <si>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</si>
  <si>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</si>
  <si>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</si>
  <si>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</si>
  <si>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</si>
  <si>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</si>
  <si>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</si>
  <si>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</si>
  <si>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</si>
  <si>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</si>
  <si>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</si>
  <si>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</si>
  <si>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</si>
  <si>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</si>
  <si>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</si>
  <si>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</si>
  <si>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</si>
  <si>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</si>
  <si>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</si>
  <si>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</si>
  <si>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</si>
  <si>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</si>
  <si>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</si>
  <si>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</si>
  <si>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</si>
  <si>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</si>
  <si>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</si>
  <si>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</si>
  <si>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</si>
  <si>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</si>
  <si>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</si>
  <si>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</si>
  <si>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</si>
  <si>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</si>
  <si>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</si>
  <si>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</si>
  <si>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</si>
  <si>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</si>
  <si>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</si>
  <si>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</si>
  <si>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</si>
  <si>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</si>
  <si>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</si>
  <si>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</si>
  <si>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</si>
  <si>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</si>
  <si>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</si>
  <si>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</si>
  <si>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</si>
  <si>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</si>
  <si>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</si>
  <si>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</si>
  <si>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</si>
  <si>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</si>
  <si>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</si>
  <si>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</si>
  <si>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</si>
  <si>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</si>
  <si>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</si>
  <si>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</si>
  <si>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</si>
  <si>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</si>
  <si>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</si>
  <si>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</si>
  <si>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</si>
  <si>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</si>
  <si>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</si>
  <si>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</si>
  <si>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</si>
  <si>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</si>
  <si>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</si>
  <si>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</si>
  <si>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</si>
  <si>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</si>
  <si>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</si>
  <si>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</si>
  <si>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</si>
  <si>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</si>
  <si>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</si>
  <si>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</si>
  <si>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</si>
  <si>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</si>
  <si>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</si>
  <si>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</si>
  <si>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</si>
  <si>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</si>
  <si>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</si>
  <si>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</si>
  <si>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</si>
  <si>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</si>
  <si>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</si>
  <si>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</si>
  <si>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</si>
  <si>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</si>
  <si>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</si>
  <si>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</si>
  <si>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</si>
  <si>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</si>
  <si>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</si>
  <si>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</si>
  <si>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</si>
  <si>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</si>
  <si>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</si>
  <si>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</si>
  <si>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</si>
  <si>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</si>
  <si>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</si>
  <si>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</si>
  <si>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</si>
  <si>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</si>
  <si>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</si>
  <si>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</si>
  <si>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</si>
  <si>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</si>
  <si>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</si>
  <si>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</si>
  <si>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</si>
  <si>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</si>
  <si>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</si>
  <si>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</si>
  <si>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</si>
  <si>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</si>
  <si>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</si>
  <si>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</si>
  <si>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</si>
  <si>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</si>
  <si>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</si>
  <si>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</si>
  <si>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</si>
  <si>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</si>
  <si>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</si>
  <si>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</si>
  <si>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</si>
  <si>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</si>
  <si>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</si>
  <si>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</si>
  <si>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</si>
  <si>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</si>
  <si>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</si>
  <si>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</si>
  <si>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</si>
  <si>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</si>
  <si>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</si>
  <si>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</si>
  <si>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</si>
  <si>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</si>
  <si>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</si>
  <si>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</si>
  <si>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</si>
  <si>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</si>
  <si>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</si>
  <si>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</si>
  <si>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</si>
  <si>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</si>
  <si>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</si>
  <si>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</si>
  <si>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</si>
  <si>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</si>
  <si>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</si>
  <si>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</si>
  <si>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</si>
  <si>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</si>
  <si>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</si>
  <si>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</si>
  <si>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</si>
  <si>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</si>
  <si>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</si>
  <si>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</si>
  <si>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</si>
  <si>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</si>
  <si>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</si>
  <si>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</si>
  <si>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</si>
  <si>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</si>
  <si>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</si>
  <si>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</si>
  <si>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</si>
  <si>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</si>
  <si>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</si>
  <si>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</si>
  <si>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</si>
  <si>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</si>
  <si>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</si>
  <si>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</si>
  <si>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</si>
  <si>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</si>
  <si>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</si>
  <si>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</si>
  <si>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</si>
  <si>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</si>
  <si>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</si>
  <si>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</si>
  <si>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</si>
  <si>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</si>
  <si>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</si>
  <si>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</si>
  <si>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</si>
  <si>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</si>
  <si>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</si>
  <si>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</si>
  <si>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</si>
  <si>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</si>
  <si>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</si>
  <si>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</si>
  <si>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</si>
  <si>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</si>
  <si>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</si>
  <si>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</si>
  <si>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</si>
  <si>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</si>
  <si>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</si>
  <si>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</si>
  <si>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</si>
  <si>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</si>
  <si>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</si>
  <si>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</si>
  <si>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</si>
  <si>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</si>
  <si>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</si>
  <si>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</si>
  <si>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</si>
  <si>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</si>
  <si>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</si>
  <si>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</si>
  <si>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</si>
  <si>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</si>
  <si>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</si>
  <si>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</si>
  <si>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</si>
  <si>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</si>
  <si>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</si>
  <si>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</si>
  <si>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</si>
  <si>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</si>
  <si>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</si>
  <si>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</si>
  <si>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</si>
  <si>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</si>
  <si>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</si>
  <si>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</si>
  <si>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</si>
  <si>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</si>
  <si>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</si>
  <si>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</si>
  <si>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</si>
  <si>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</si>
  <si>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</si>
  <si>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</si>
  <si>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</si>
  <si>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</si>
  <si>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</si>
  <si>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</si>
  <si>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</si>
  <si>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</si>
  <si>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</si>
  <si>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</si>
  <si>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</si>
  <si>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</si>
  <si>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</si>
  <si>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</si>
  <si>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</si>
  <si>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</si>
  <si>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</si>
  <si>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</si>
  <si>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</si>
  <si>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</si>
  <si>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</si>
  <si>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</si>
  <si>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</si>
  <si>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</si>
  <si>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</si>
  <si>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</si>
  <si>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</si>
  <si>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</si>
  <si>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</si>
  <si>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</si>
  <si>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</si>
  <si>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</si>
  <si>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</si>
  <si>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</si>
  <si>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</si>
  <si>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</si>
  <si>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</si>
  <si>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</si>
  <si>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</si>
  <si>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</si>
  <si>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</si>
  <si>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</si>
  <si>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</si>
  <si>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</si>
  <si>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</si>
  <si>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</si>
  <si>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</si>
  <si>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</si>
  <si>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</si>
  <si>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</si>
  <si>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</si>
  <si>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</si>
  <si>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</si>
  <si>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</si>
  <si>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</si>
  <si>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</si>
  <si>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</si>
  <si>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</si>
  <si>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</si>
  <si>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</si>
  <si>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</si>
  <si>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</si>
  <si>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</si>
  <si>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</si>
  <si>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</si>
  <si>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</si>
  <si>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</si>
  <si>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</si>
  <si>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</si>
  <si>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</si>
  <si>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</si>
  <si>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</si>
  <si>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</si>
  <si>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</si>
  <si>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</si>
  <si>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</si>
  <si>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</si>
  <si>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</si>
  <si>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</si>
  <si>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</si>
  <si>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</si>
  <si>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</si>
  <si>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</si>
  <si>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</si>
  <si>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</si>
  <si>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</si>
  <si>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</si>
  <si>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</si>
  <si>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</si>
  <si>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</si>
  <si>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</si>
  <si>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</si>
  <si>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</si>
  <si>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</si>
  <si>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</si>
  <si>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</si>
  <si>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</si>
  <si>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</si>
  <si>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</si>
  <si>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</si>
  <si>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</si>
  <si>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</si>
  <si>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</si>
  <si>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</si>
  <si>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</si>
  <si>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</si>
  <si>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</si>
  <si>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</si>
  <si>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</si>
  <si>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</si>
  <si>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</si>
  <si>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</si>
  <si>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</si>
  <si>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</si>
  <si>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</si>
  <si>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</si>
  <si>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</si>
  <si>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</si>
  <si>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</si>
  <si>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</si>
  <si>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</si>
  <si>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</si>
  <si>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</si>
  <si>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</si>
  <si>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</si>
  <si>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</si>
  <si>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</si>
  <si>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</si>
  <si>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</si>
  <si>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</si>
  <si>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</si>
  <si>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</si>
  <si>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</si>
  <si>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</si>
  <si>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</si>
  <si>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</si>
  <si>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</si>
  <si>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</si>
  <si>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</si>
  <si>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</si>
  <si>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</si>
  <si>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</si>
  <si>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</si>
  <si>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</si>
  <si>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</si>
  <si>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</si>
  <si>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</si>
  <si>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</si>
  <si>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</si>
  <si>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</si>
  <si>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</si>
  <si>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</si>
  <si>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</si>
  <si>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</si>
  <si>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</si>
  <si>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</si>
  <si>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</si>
  <si>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</si>
  <si>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</si>
  <si>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</si>
  <si>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</si>
  <si>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</si>
  <si>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</si>
  <si>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</si>
  <si>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</si>
  <si>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</si>
  <si>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</si>
  <si>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</si>
  <si>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</si>
  <si>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</si>
  <si>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</si>
  <si>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</si>
  <si>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</si>
  <si>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</si>
  <si>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</si>
  <si>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</si>
  <si>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</si>
  <si>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</si>
  <si>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</si>
  <si>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</si>
  <si>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</si>
  <si>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</si>
  <si>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</si>
  <si>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</si>
  <si>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</si>
  <si>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</si>
  <si>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</si>
  <si>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</si>
  <si>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</si>
  <si>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</si>
  <si>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</si>
  <si>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</si>
  <si>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</si>
  <si>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</si>
  <si>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</si>
  <si>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</si>
  <si>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</si>
  <si>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</si>
  <si>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</si>
  <si>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</si>
  <si>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</si>
  <si>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</si>
  <si>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</si>
  <si>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</si>
  <si>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</si>
  <si>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</si>
  <si>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</si>
  <si>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</si>
  <si>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</si>
  <si>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</si>
  <si>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</si>
  <si>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</si>
  <si>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</si>
  <si>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</si>
  <si>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</si>
  <si>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</si>
  <si>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</si>
  <si>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</si>
  <si>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</si>
  <si>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</si>
  <si>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</si>
  <si>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</si>
  <si>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</si>
  <si>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</si>
  <si>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</si>
  <si>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</si>
  <si>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</si>
  <si>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</si>
  <si>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</si>
  <si>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</si>
  <si>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</si>
  <si>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</si>
  <si>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</si>
  <si>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</si>
  <si>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</si>
  <si>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</si>
  <si>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</si>
  <si>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</si>
  <si>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</si>
  <si>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</si>
  <si>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</si>
  <si>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</si>
  <si>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</si>
  <si>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</si>
  <si>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</si>
  <si>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</si>
  <si>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</si>
  <si>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</si>
  <si>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</si>
  <si>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</si>
  <si>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</si>
  <si>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</si>
  <si>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</si>
  <si>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</si>
  <si>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</si>
  <si>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</si>
  <si>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</si>
  <si>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</si>
  <si>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</si>
  <si>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</si>
  <si>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</si>
  <si>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</si>
  <si>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</si>
  <si>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</si>
  <si>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</si>
  <si>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</si>
  <si>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</si>
  <si>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</si>
  <si>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</si>
  <si>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</si>
  <si>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</si>
  <si>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</si>
  <si>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</si>
  <si>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</si>
  <si>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</si>
  <si>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</si>
  <si>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</si>
  <si>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</si>
  <si>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</si>
  <si>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</si>
  <si>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</si>
  <si>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</si>
  <si>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</si>
  <si>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</si>
  <si>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</si>
  <si>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</si>
  <si>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</si>
  <si>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</si>
  <si>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</si>
  <si>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</si>
  <si>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</si>
  <si>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</si>
  <si>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</si>
  <si>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</si>
  <si>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</si>
  <si>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</si>
  <si>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</si>
  <si>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</si>
  <si>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</si>
  <si>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</si>
  <si>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</si>
  <si>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</si>
  <si>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</si>
  <si>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</si>
  <si>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</si>
  <si>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</si>
  <si>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</si>
  <si>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</si>
  <si>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</si>
  <si>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</si>
  <si>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</si>
  <si>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</si>
  <si>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</si>
  <si>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</si>
  <si>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</si>
  <si>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</si>
  <si>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</si>
  <si>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</si>
  <si>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</si>
  <si>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</si>
  <si>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</si>
  <si>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</si>
  <si>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</si>
  <si>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</si>
  <si>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</si>
  <si>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</si>
  <si>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</si>
  <si>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</si>
  <si>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</si>
  <si>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</si>
  <si>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</si>
  <si>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</si>
  <si>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</si>
  <si>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</si>
  <si>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</si>
  <si>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</si>
  <si>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</si>
  <si>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</si>
  <si>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</si>
  <si>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</si>
  <si>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</si>
  <si>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</si>
  <si>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</si>
  <si>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</si>
  <si>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</si>
  <si>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</si>
  <si>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</si>
  <si>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</si>
  <si>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</si>
  <si>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</si>
  <si>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</si>
  <si>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</si>
  <si>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</si>
  <si>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</si>
  <si>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</si>
  <si>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</si>
  <si>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</si>
  <si>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</si>
  <si>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</si>
  <si>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</si>
  <si>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</si>
  <si>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</si>
  <si>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</si>
  <si>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</si>
  <si>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</si>
  <si>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</si>
  <si>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</si>
  <si>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</si>
  <si>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</si>
  <si>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</si>
  <si>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</si>
  <si>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</si>
  <si>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</si>
  <si>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</si>
  <si>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</si>
  <si>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</si>
  <si>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</si>
  <si>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</si>
  <si>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</si>
  <si>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</si>
  <si>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</si>
  <si>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</si>
  <si>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</si>
  <si>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</si>
  <si>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</si>
  <si>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</si>
  <si>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</si>
  <si>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</si>
  <si>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</si>
  <si>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</si>
  <si>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</si>
  <si>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</si>
  <si>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</si>
  <si>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</si>
  <si>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</si>
  <si>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</si>
  <si>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</si>
  <si>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</si>
  <si>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</si>
  <si>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</si>
  <si>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</si>
  <si>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</si>
  <si>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</si>
  <si>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</si>
  <si>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</si>
  <si>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</si>
  <si>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</si>
  <si>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</si>
  <si>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</si>
  <si>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</si>
  <si>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</si>
  <si>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</si>
  <si>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</si>
  <si>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</si>
  <si>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</si>
  <si>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</si>
  <si>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</si>
  <si>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</si>
  <si>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</si>
  <si>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</si>
  <si>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</si>
  <si>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</si>
  <si>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</si>
  <si>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</si>
  <si>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</si>
  <si>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</si>
  <si>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</si>
  <si>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</si>
  <si>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</si>
  <si>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</si>
  <si>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</si>
  <si>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</si>
  <si>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</si>
  <si>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</si>
  <si>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</si>
  <si>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</si>
  <si>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</si>
  <si>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</si>
  <si>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</si>
  <si>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</si>
  <si>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</si>
  <si>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</si>
  <si>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</si>
  <si>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</si>
  <si>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</si>
  <si>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</si>
  <si>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</si>
  <si>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</si>
  <si>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</si>
  <si>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</si>
  <si>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</si>
  <si>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</si>
  <si>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</si>
  <si>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</si>
  <si>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</si>
  <si>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</si>
  <si>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</si>
  <si>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</si>
  <si>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</si>
  <si>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</si>
  <si>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</si>
  <si>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</si>
  <si>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</si>
  <si>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</si>
  <si>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</si>
  <si>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</si>
  <si>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</si>
  <si>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</si>
  <si>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</si>
  <si>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</si>
  <si>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</si>
  <si>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</si>
  <si>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</si>
  <si>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</si>
  <si>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</si>
  <si>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</si>
  <si>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</si>
  <si>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</si>
  <si>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</si>
  <si>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</si>
  <si>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</si>
  <si>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</si>
  <si>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</si>
  <si>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</si>
  <si>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</si>
  <si>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</si>
  <si>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</si>
  <si>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</si>
  <si>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</si>
  <si>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</si>
  <si>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</si>
  <si>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</si>
  <si>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</si>
  <si>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</si>
  <si>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</si>
  <si>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</si>
  <si>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</si>
  <si>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</si>
  <si>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</si>
  <si>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</si>
  <si>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</si>
  <si>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</si>
  <si>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</si>
  <si>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</si>
  <si>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</si>
  <si>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</si>
  <si>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</si>
  <si>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</si>
  <si>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</si>
  <si>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</si>
  <si>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</si>
  <si>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</si>
  <si>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</si>
  <si>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</si>
  <si>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</si>
  <si>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</si>
  <si>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</si>
  <si>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</si>
  <si>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</si>
  <si>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</si>
  <si>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</si>
  <si>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</si>
  <si>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</si>
  <si>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</si>
  <si>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</si>
  <si>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</si>
  <si>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</si>
  <si>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</si>
  <si>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</si>
  <si>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</si>
  <si>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</si>
  <si>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</si>
  <si>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</si>
  <si>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</si>
  <si>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</si>
  <si>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</si>
  <si>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</si>
  <si>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</si>
  <si>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</si>
  <si>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</si>
  <si>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</si>
  <si>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</si>
  <si>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</si>
  <si>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</si>
  <si>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</si>
  <si>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</si>
  <si>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</si>
  <si>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</si>
  <si>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</si>
  <si>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</si>
  <si>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</si>
  <si>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</si>
  <si>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</si>
  <si>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</si>
  <si>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</si>
  <si>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</si>
  <si>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</si>
  <si>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</si>
  <si>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</si>
  <si>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</si>
  <si>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</si>
  <si>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</si>
  <si>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</si>
  <si>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</si>
  <si>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</si>
  <si>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</si>
  <si>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</si>
  <si>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</si>
  <si>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</si>
  <si>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</si>
  <si>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</si>
  <si>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</si>
  <si>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</si>
  <si>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</si>
  <si>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</si>
  <si>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</si>
  <si>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</si>
  <si>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</si>
  <si>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</si>
  <si>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</si>
  <si>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</si>
  <si>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</si>
  <si>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</si>
  <si>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</si>
  <si>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</si>
  <si>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</si>
  <si>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</si>
  <si>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</si>
  <si>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</si>
  <si>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</si>
  <si>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</si>
  <si>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</si>
  <si>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</si>
  <si>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</si>
  <si>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</si>
  <si>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</si>
  <si>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</si>
  <si>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</si>
  <si>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</si>
  <si>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</si>
  <si>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</si>
  <si>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</si>
  <si>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</si>
  <si>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</si>
  <si>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</si>
  <si>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</si>
  <si>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</si>
  <si>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</si>
  <si>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</si>
  <si>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</si>
  <si>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</si>
  <si>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</si>
  <si>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</si>
  <si>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</si>
  <si>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</si>
  <si>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</si>
  <si>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</si>
  <si>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</si>
  <si>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</si>
  <si>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</si>
  <si>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</si>
  <si>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</si>
  <si>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</si>
  <si>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</si>
  <si>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</si>
  <si>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</si>
  <si>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</si>
  <si>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</si>
  <si>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</si>
  <si>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</si>
  <si>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</si>
  <si>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</si>
  <si>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</si>
  <si>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</si>
  <si>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</si>
  <si>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</si>
  <si>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</si>
  <si>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</si>
  <si>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</si>
  <si>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</si>
  <si>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</si>
  <si>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</si>
  <si>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</si>
  <si>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</si>
  <si>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</si>
  <si>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</si>
  <si>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</si>
  <si>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</si>
  <si>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</si>
  <si>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</si>
  <si>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</si>
  <si>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</si>
  <si>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</si>
  <si>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</si>
  <si>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</si>
  <si>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</si>
  <si>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</si>
  <si>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</si>
  <si>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</si>
  <si>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</si>
  <si>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</si>
  <si>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</si>
  <si>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</si>
  <si>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</si>
  <si>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</si>
  <si>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</si>
  <si>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</si>
  <si>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</si>
  <si>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</si>
  <si>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</si>
  <si>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</si>
  <si>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</si>
  <si>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</si>
  <si>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</si>
  <si>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</si>
  <si>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</si>
  <si>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</si>
  <si>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</si>
  <si>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</si>
  <si>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</si>
  <si>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</si>
  <si>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</si>
  <si>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</si>
  <si>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</si>
  <si>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</si>
  <si>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</si>
  <si>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</si>
  <si>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</si>
  <si>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</si>
  <si>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</si>
  <si>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</si>
  <si>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</si>
  <si>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</si>
  <si>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</si>
  <si>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</si>
  <si>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</si>
  <si>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</si>
  <si>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</si>
  <si>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</si>
  <si>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</si>
  <si>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</si>
  <si>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</si>
  <si>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</si>
  <si>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</si>
  <si>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</si>
  <si>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</si>
  <si>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</si>
  <si>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</si>
  <si>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</si>
  <si>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</si>
  <si>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</si>
  <si>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</si>
  <si>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</si>
  <si>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</si>
  <si>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</si>
  <si>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</si>
  <si>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</si>
  <si>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</si>
  <si>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</si>
  <si>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</si>
  <si>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</si>
  <si>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</si>
  <si>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</si>
  <si>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</si>
  <si>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</si>
  <si>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</si>
  <si>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</si>
  <si>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</si>
  <si>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</si>
  <si>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</si>
  <si>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</si>
  <si>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</si>
  <si>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</si>
  <si>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</si>
  <si>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</si>
  <si>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</si>
  <si>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</si>
  <si>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</si>
  <si>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</si>
  <si>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</si>
  <si>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</si>
  <si>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</si>
  <si>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</si>
  <si>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</si>
  <si>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</si>
  <si>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</si>
  <si>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</si>
  <si>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</si>
  <si>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</si>
  <si>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</si>
  <si>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</si>
  <si>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</si>
  <si>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</si>
  <si>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</si>
  <si>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</si>
  <si>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</si>
  <si>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</si>
  <si>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</si>
  <si>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</si>
  <si>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</si>
  <si>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</si>
  <si>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</si>
  <si>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</si>
  <si>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</si>
  <si>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</si>
  <si>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</si>
  <si>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</si>
  <si>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</si>
  <si>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</si>
  <si>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</si>
  <si>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</si>
  <si>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</si>
  <si>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</si>
  <si>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</si>
  <si>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</si>
  <si>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</si>
  <si>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</si>
  <si>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</si>
  <si>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</si>
  <si>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</si>
  <si>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</si>
  <si>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</si>
  <si>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</si>
  <si>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</si>
  <si>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</si>
  <si>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</si>
  <si>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</si>
  <si>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</si>
  <si>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</si>
  <si>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</si>
  <si>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</si>
  <si>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</si>
  <si>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</si>
  <si>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</si>
  <si>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</si>
  <si>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</si>
  <si>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</si>
  <si>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</si>
  <si>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</si>
  <si>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</si>
  <si>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</si>
  <si>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</si>
  <si>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</si>
  <si>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</si>
  <si>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</si>
  <si>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</si>
  <si>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</si>
  <si>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</si>
  <si>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</si>
  <si>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</si>
  <si>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</si>
  <si>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</si>
  <si>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</si>
  <si>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</si>
  <si>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</si>
  <si>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</si>
  <si>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</si>
  <si>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</si>
  <si>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</si>
  <si>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</si>
  <si>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</si>
  <si>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</si>
  <si>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</si>
  <si>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</si>
  <si>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</si>
  <si>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</si>
  <si>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</si>
  <si>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</si>
  <si>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</si>
  <si>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</si>
  <si>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</si>
  <si>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</si>
  <si>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</si>
  <si>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</si>
  <si>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</si>
  <si>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</si>
  <si>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</si>
  <si>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</si>
  <si>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</si>
  <si>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</si>
  <si>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</si>
  <si>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</si>
  <si>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</si>
  <si>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</si>
  <si>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</si>
  <si>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</si>
  <si>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</si>
  <si>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</si>
  <si>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</si>
  <si>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</si>
  <si>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</si>
  <si>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</si>
  <si>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</si>
  <si>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</si>
  <si>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</si>
  <si>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</si>
  <si>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</si>
  <si>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</si>
  <si>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</si>
  <si>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</si>
  <si>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</si>
  <si>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</si>
  <si>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</si>
  <si>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</si>
  <si>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</si>
  <si>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</si>
  <si>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</si>
  <si>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</si>
  <si>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</si>
  <si>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</si>
  <si>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</si>
  <si>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</si>
  <si>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</si>
  <si>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</si>
  <si>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</si>
  <si>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</si>
  <si>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</si>
  <si>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</si>
  <si>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</si>
  <si>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</si>
  <si>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</si>
  <si>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</si>
  <si>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</si>
  <si>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</si>
  <si>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</si>
  <si>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</si>
  <si>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</si>
  <si>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</si>
  <si>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</si>
  <si>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</si>
  <si>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</si>
  <si>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</si>
  <si>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</si>
  <si>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</si>
  <si>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</si>
  <si>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</si>
  <si>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</si>
  <si>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</si>
  <si>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</si>
  <si>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</si>
  <si>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</si>
  <si>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</si>
  <si>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</si>
  <si>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</si>
  <si>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</si>
  <si>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</si>
  <si>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</si>
  <si>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</si>
  <si>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</si>
  <si>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</si>
  <si>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</si>
  <si>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</si>
  <si>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</si>
  <si>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</si>
  <si>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</si>
  <si>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</si>
  <si>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</si>
  <si>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</si>
  <si>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</si>
  <si>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</si>
  <si>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</si>
  <si>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</si>
  <si>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</si>
  <si>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</si>
  <si>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</si>
  <si>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</si>
  <si>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</si>
  <si>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</si>
  <si>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</si>
  <si>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</si>
  <si>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</si>
  <si>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</si>
  <si>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</si>
  <si>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</si>
  <si>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</si>
  <si>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</si>
  <si>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</si>
  <si>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</si>
  <si>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</si>
  <si>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</si>
  <si>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</si>
  <si>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</si>
  <si>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</si>
  <si>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</si>
  <si>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</si>
  <si>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</si>
  <si>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</si>
  <si>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</si>
  <si>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</si>
  <si>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</si>
  <si>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</si>
  <si>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</si>
  <si>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</si>
  <si>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</si>
  <si>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</si>
  <si>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</si>
  <si>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</si>
  <si>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</si>
  <si>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</si>
  <si>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</si>
  <si>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</si>
  <si>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</si>
  <si>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</si>
  <si>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</si>
  <si>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</si>
  <si>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</si>
  <si>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</si>
  <si>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</si>
  <si>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</si>
  <si>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</si>
  <si>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</si>
  <si>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</si>
  <si>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</si>
  <si>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</si>
  <si>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</si>
  <si>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</si>
  <si>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</si>
  <si>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</si>
  <si>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</si>
  <si>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</si>
  <si>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</si>
  <si>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</si>
  <si>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</si>
  <si>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</si>
  <si>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</si>
  <si>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</si>
  <si>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</si>
  <si>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</si>
  <si>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</si>
  <si>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</si>
  <si>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</si>
  <si>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</si>
  <si>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</si>
  <si>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</si>
  <si>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</si>
  <si>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</si>
  <si>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</si>
  <si>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</si>
  <si>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</si>
  <si>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</si>
  <si>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</si>
  <si>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</si>
  <si>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</si>
  <si>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</si>
  <si>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</si>
  <si>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</si>
  <si>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</si>
  <si>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</si>
  <si>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</si>
  <si>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</si>
  <si>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</si>
  <si>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</si>
  <si>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</si>
  <si>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</si>
  <si>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</si>
  <si>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</si>
  <si>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</si>
  <si>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</si>
  <si>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</si>
  <si>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</si>
  <si>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</si>
  <si>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</si>
  <si>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</si>
  <si>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</si>
  <si>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</si>
  <si>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</si>
  <si>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</si>
  <si>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</si>
  <si>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</si>
  <si>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</si>
  <si>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</si>
  <si>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</si>
  <si>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</si>
  <si>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</si>
  <si>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</si>
  <si>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</si>
  <si>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</si>
  <si>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</si>
  <si>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</si>
  <si>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</si>
  <si>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</si>
  <si>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</si>
  <si>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</si>
  <si>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</si>
  <si>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</si>
  <si>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</si>
  <si>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</si>
  <si>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</si>
  <si>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</si>
  <si>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</si>
  <si>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</si>
  <si>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</si>
  <si>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</si>
  <si>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</si>
  <si>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</si>
  <si>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</si>
  <si>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</si>
  <si>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</si>
  <si>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</si>
  <si>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</si>
  <si>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</si>
  <si>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</si>
  <si>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</si>
  <si>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</si>
  <si>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</si>
  <si>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</si>
  <si>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</si>
  <si>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</si>
  <si>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</si>
  <si>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</si>
  <si>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</si>
  <si>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</si>
  <si>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</si>
  <si>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</si>
  <si>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</si>
  <si>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</si>
  <si>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</si>
  <si>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</si>
  <si>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</si>
  <si>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</si>
  <si>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</si>
  <si>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</si>
  <si>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</si>
  <si>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</si>
  <si>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</si>
  <si>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</si>
  <si>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</si>
  <si>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</si>
  <si>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</si>
  <si>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</si>
  <si>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</si>
  <si>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</si>
  <si>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</si>
  <si>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</si>
  <si>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</si>
  <si>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</si>
  <si>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</si>
  <si>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</si>
  <si>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</si>
  <si>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</si>
  <si>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</si>
  <si>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</si>
  <si>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</si>
  <si>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</si>
  <si>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</si>
  <si>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</si>
  <si>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</si>
  <si>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</si>
  <si>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</si>
  <si>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</si>
  <si>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</si>
  <si>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</si>
  <si>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</si>
  <si>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</si>
  <si>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</si>
  <si>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</si>
  <si>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</si>
  <si>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</si>
  <si>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</si>
  <si>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</si>
  <si>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</si>
  <si>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</si>
  <si>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</si>
  <si>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</si>
  <si>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</si>
  <si>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</si>
  <si>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</si>
  <si>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</si>
  <si>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</si>
  <si>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</si>
  <si>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</si>
  <si>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</si>
  <si>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</si>
  <si>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</si>
  <si>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</si>
  <si>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</si>
  <si>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</si>
  <si>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</si>
  <si>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</si>
  <si>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</si>
  <si>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</si>
  <si>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</si>
  <si>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</si>
  <si>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</si>
  <si>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</si>
  <si>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</si>
  <si>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</si>
  <si>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</si>
  <si>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</si>
  <si>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</si>
  <si>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</si>
  <si>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</si>
  <si>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</si>
  <si>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</si>
  <si>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</si>
  <si>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</si>
  <si>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</si>
  <si>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</si>
  <si>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</si>
  <si>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</si>
  <si>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</si>
  <si>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</si>
  <si>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</si>
  <si>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</si>
  <si>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</si>
  <si>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</si>
  <si>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</si>
  <si>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</si>
  <si>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</si>
  <si>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</si>
  <si>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</si>
  <si>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</si>
  <si>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</si>
  <si>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</si>
  <si>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</si>
  <si>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</si>
  <si>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</si>
  <si>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</si>
  <si>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</si>
  <si>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</si>
  <si>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</si>
  <si>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</si>
  <si>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</si>
  <si>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</si>
  <si>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</si>
  <si>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</si>
  <si>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</si>
  <si>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</si>
  <si>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</si>
  <si>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</si>
  <si>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</si>
  <si>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</si>
  <si>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</si>
  <si>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</si>
  <si>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</si>
  <si>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</si>
  <si>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</si>
  <si>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</si>
  <si>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</si>
  <si>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</si>
  <si>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</si>
  <si>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</si>
  <si>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</si>
  <si>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</si>
  <si>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</si>
  <si>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</si>
  <si>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</si>
  <si>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</si>
  <si>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</si>
  <si>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</si>
  <si>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</si>
  <si>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</si>
  <si>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</si>
  <si>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</si>
  <si>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</si>
  <si>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</si>
  <si>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</si>
  <si>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</si>
  <si>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</si>
  <si>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</si>
  <si>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</si>
  <si>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</si>
  <si>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</si>
  <si>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</si>
  <si>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</si>
  <si>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</si>
  <si>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</si>
  <si>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</si>
  <si>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</si>
  <si>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</si>
  <si>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</si>
  <si>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</si>
  <si>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</si>
  <si>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</si>
  <si>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</si>
  <si>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</si>
  <si>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</si>
  <si>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</si>
  <si>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</si>
  <si>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</si>
  <si>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</si>
  <si>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</si>
  <si>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</si>
  <si>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</si>
  <si>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</si>
  <si>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</si>
  <si>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</si>
  <si>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</si>
  <si>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</si>
  <si>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</si>
  <si>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</si>
  <si>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</si>
  <si>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</si>
  <si>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</si>
  <si>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</si>
  <si>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</si>
  <si>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</si>
  <si>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</si>
  <si>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</si>
  <si>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</si>
  <si>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</si>
  <si>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</si>
  <si>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</si>
  <si>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</si>
  <si>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</si>
  <si>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</si>
  <si>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</si>
  <si>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</si>
  <si>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</si>
  <si>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</si>
  <si>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</si>
  <si>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</si>
  <si>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</si>
  <si>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</si>
  <si>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</si>
  <si>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</si>
  <si>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</si>
  <si>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</si>
  <si>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</si>
  <si>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</si>
  <si>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</si>
  <si>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</si>
  <si>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</si>
  <si>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</si>
  <si>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</si>
  <si>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</si>
  <si>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</si>
  <si>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</si>
  <si>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</si>
  <si>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</si>
  <si>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</si>
  <si>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</si>
  <si>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</si>
  <si>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</si>
  <si>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</si>
  <si>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</si>
  <si>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</si>
  <si>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</si>
  <si>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</si>
  <si>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</si>
  <si>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</si>
  <si>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</si>
  <si>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</si>
  <si>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</si>
  <si>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</si>
  <si>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</si>
  <si>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</si>
  <si>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</si>
  <si>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</si>
  <si>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</si>
  <si>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</si>
  <si>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</si>
  <si>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</si>
  <si>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</si>
  <si>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</si>
  <si>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</si>
  <si>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</si>
  <si>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</si>
  <si>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</si>
  <si>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</si>
  <si>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</si>
  <si>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</si>
  <si>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</si>
  <si>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</si>
  <si>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</si>
  <si>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</si>
  <si>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</si>
  <si>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</si>
  <si>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</si>
  <si>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</si>
  <si>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</si>
  <si>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</si>
  <si>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</si>
  <si>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</si>
  <si>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</si>
  <si>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</si>
  <si>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</si>
  <si>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</si>
  <si>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</si>
  <si>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</si>
  <si>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</si>
  <si>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</si>
  <si>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</si>
  <si>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</si>
  <si>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</si>
  <si>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</si>
  <si>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</si>
  <si>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</si>
  <si>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</si>
  <si>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</si>
  <si>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</si>
  <si>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</si>
  <si>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</si>
  <si>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</si>
  <si>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</si>
  <si>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</si>
  <si>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</si>
  <si>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</si>
  <si>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</si>
  <si>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</si>
  <si>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</si>
  <si>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</si>
  <si>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</si>
  <si>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</si>
  <si>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</si>
  <si>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</si>
  <si>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</si>
  <si>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</si>
  <si>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</si>
  <si>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</si>
  <si>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</si>
  <si>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</si>
  <si>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</si>
  <si>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</si>
  <si>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</si>
  <si>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</si>
  <si>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</si>
  <si>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</si>
  <si>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</si>
  <si>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</si>
  <si>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</si>
  <si>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</si>
  <si>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</si>
  <si>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</si>
  <si>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</si>
  <si>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</si>
  <si>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</si>
  <si>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</si>
  <si>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</si>
  <si>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</si>
  <si>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</si>
  <si>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</si>
  <si>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</si>
  <si>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</si>
  <si>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</si>
  <si>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</si>
  <si>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</si>
  <si>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</si>
  <si>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</si>
  <si>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</si>
  <si>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</si>
  <si>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</si>
  <si>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</si>
  <si>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</si>
  <si>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</si>
  <si>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</si>
  <si>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</si>
  <si>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</si>
  <si>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</si>
  <si>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</si>
  <si>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</si>
  <si>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</si>
  <si>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</si>
  <si>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</si>
  <si>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</si>
  <si>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</si>
  <si>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</si>
  <si>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</si>
  <si>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</si>
  <si>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</si>
  <si>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</si>
  <si>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</si>
  <si>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</si>
  <si>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</si>
  <si>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</si>
  <si>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</si>
  <si>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</si>
  <si>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</si>
  <si>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</si>
  <si>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</si>
  <si>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</si>
  <si>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</si>
  <si>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</si>
  <si>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</si>
  <si>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</si>
  <si>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</si>
  <si>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</si>
  <si>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</si>
  <si>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</si>
  <si>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</si>
  <si>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</si>
  <si>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</si>
  <si>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</si>
  <si>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</si>
  <si>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</si>
  <si>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</si>
  <si>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</si>
  <si>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</si>
  <si>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</si>
  <si>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</si>
  <si>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</si>
  <si>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</si>
  <si>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</si>
  <si>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</si>
  <si>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</si>
  <si>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</si>
  <si>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</si>
  <si>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</si>
  <si>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</si>
  <si>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</si>
  <si>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</si>
  <si>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</si>
  <si>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</si>
  <si>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</si>
  <si>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</si>
  <si>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</si>
  <si>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</si>
  <si>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</si>
  <si>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</si>
  <si>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</si>
  <si>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</si>
  <si>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</si>
  <si>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</si>
  <si>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</si>
  <si>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</si>
  <si>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</si>
  <si>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</si>
  <si>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</si>
  <si>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</si>
  <si>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</si>
  <si>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</si>
  <si>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</si>
  <si>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</si>
  <si>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</si>
  <si>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</si>
  <si>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</si>
  <si>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</si>
  <si>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</si>
  <si>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</si>
  <si>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</si>
  <si>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</si>
  <si>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</si>
  <si>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</si>
  <si>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</si>
  <si>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</si>
  <si>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</si>
  <si>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</si>
  <si>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</si>
  <si>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</si>
  <si>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</si>
  <si>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</si>
  <si>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</si>
  <si>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</si>
  <si>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</si>
  <si>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</si>
  <si>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</si>
  <si>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</si>
  <si>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</si>
  <si>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</si>
  <si>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</si>
  <si>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</si>
  <si>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</si>
  <si>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</si>
  <si>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</si>
  <si>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</si>
  <si>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</si>
  <si>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</si>
  <si>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</si>
  <si>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</si>
  <si>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</si>
  <si>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</si>
  <si>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</si>
  <si>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</si>
  <si>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</si>
  <si>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</si>
  <si>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</si>
  <si>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</si>
  <si>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</si>
  <si>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</si>
  <si>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</si>
  <si>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</si>
  <si>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</si>
  <si>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</si>
  <si>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</si>
  <si>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</si>
  <si>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</si>
  <si>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</si>
  <si>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</si>
  <si>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</si>
  <si>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</si>
  <si>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</si>
  <si>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</si>
  <si>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</si>
  <si>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</si>
  <si>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</si>
  <si>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</si>
  <si>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</si>
  <si>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</si>
  <si>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</si>
  <si>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</si>
  <si>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</si>
  <si>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</si>
  <si>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</si>
  <si>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</si>
  <si>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</si>
  <si>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</si>
  <si>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</si>
  <si>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</si>
  <si>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</si>
  <si>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</si>
  <si>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</si>
  <si>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</si>
  <si>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</si>
  <si>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</si>
  <si>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</si>
  <si>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</si>
  <si>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</si>
  <si>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</si>
  <si>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</si>
  <si>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</si>
  <si>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</si>
  <si>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</si>
  <si>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</si>
  <si>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</si>
  <si>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</si>
  <si>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</si>
  <si>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</si>
  <si>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</si>
  <si>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</si>
  <si>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</si>
  <si>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</si>
  <si>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</si>
  <si>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</si>
  <si>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</si>
  <si>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</si>
  <si>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</si>
  <si>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</si>
  <si>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</si>
  <si>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</si>
  <si>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</si>
  <si>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</si>
  <si>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</si>
  <si>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</si>
  <si>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</si>
  <si>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</si>
  <si>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</si>
  <si>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</si>
  <si>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</si>
  <si>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</si>
  <si>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</si>
  <si>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</si>
  <si>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</si>
  <si>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</si>
  <si>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</si>
  <si>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</si>
  <si>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</si>
  <si>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</si>
  <si>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</si>
  <si>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</si>
  <si>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</si>
  <si>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</si>
  <si>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</si>
  <si>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</si>
  <si>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</si>
  <si>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</si>
  <si>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</si>
  <si>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</si>
  <si>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</si>
  <si>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</si>
  <si>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</si>
  <si>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</si>
  <si>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</si>
  <si>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</si>
  <si>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</si>
  <si>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</si>
  <si>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</si>
  <si>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</si>
  <si>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</si>
  <si>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</si>
  <si>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</si>
  <si>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</si>
  <si>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</si>
  <si>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</si>
  <si>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</si>
  <si>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</si>
  <si>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</si>
  <si>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</si>
  <si>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</si>
  <si>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</si>
  <si>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</si>
  <si>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</si>
  <si>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</si>
  <si>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</si>
  <si>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</si>
  <si>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</si>
  <si>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</si>
  <si>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</si>
  <si>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</si>
  <si>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</si>
  <si>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</si>
  <si>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</si>
  <si>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</si>
  <si>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</si>
  <si>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</si>
  <si>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</si>
  <si>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</si>
  <si>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</si>
  <si>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</si>
  <si>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</si>
  <si>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</si>
  <si>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</si>
  <si>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</si>
  <si>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</si>
  <si>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</si>
  <si>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</si>
  <si>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</si>
  <si>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</si>
  <si>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</si>
  <si>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</si>
  <si>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</si>
  <si>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</si>
  <si>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</si>
  <si>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</si>
  <si>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</si>
  <si>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</si>
  <si>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</si>
  <si>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</si>
  <si>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</si>
  <si>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</si>
  <si>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</si>
  <si>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</si>
  <si>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</si>
  <si>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</si>
  <si>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</si>
  <si>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</si>
  <si>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</si>
  <si>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</si>
  <si>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</si>
  <si>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</si>
  <si>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</si>
  <si>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</si>
  <si>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</si>
  <si>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</si>
  <si>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</si>
  <si>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</si>
  <si>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</si>
  <si>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</si>
  <si>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</si>
  <si>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</si>
  <si>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</si>
  <si>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</si>
  <si>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</si>
  <si>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</si>
  <si>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</si>
  <si>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</si>
  <si>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</si>
  <si>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</si>
  <si>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</si>
  <si>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</si>
  <si>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</si>
  <si>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</si>
  <si>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</si>
  <si>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</si>
  <si>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</si>
  <si>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</si>
  <si>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</si>
  <si>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</si>
  <si>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</si>
  <si>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</si>
  <si>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</si>
  <si>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</si>
  <si>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</si>
  <si>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</si>
  <si>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</si>
  <si>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</si>
  <si>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</si>
  <si>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</si>
  <si>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</si>
  <si>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</si>
  <si>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</si>
  <si>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</si>
  <si>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</si>
  <si>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</si>
  <si>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</si>
  <si>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</si>
  <si>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</si>
  <si>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</si>
  <si>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</si>
  <si>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</si>
  <si>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</si>
  <si>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</si>
  <si>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</si>
  <si>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</si>
  <si>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</si>
  <si>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</si>
  <si>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</si>
  <si>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</si>
  <si>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</si>
  <si>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</si>
  <si>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</si>
  <si>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</si>
  <si>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</si>
  <si>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</si>
  <si>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</si>
  <si>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</si>
  <si>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</si>
  <si>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</si>
  <si>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</si>
  <si>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</si>
  <si>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</si>
  <si>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</si>
  <si>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</si>
  <si>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</si>
  <si>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</si>
  <si>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</si>
  <si>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</si>
  <si>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</si>
  <si>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</si>
  <si>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</si>
  <si>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</si>
  <si>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</si>
  <si>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</si>
  <si>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</si>
  <si>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</si>
  <si>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</si>
  <si>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</si>
  <si>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</si>
  <si>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</si>
  <si>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</si>
  <si>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</si>
  <si>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</si>
  <si>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</si>
  <si>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</si>
  <si>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</si>
  <si>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</si>
  <si>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</si>
  <si>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</si>
  <si>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</si>
  <si>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</si>
  <si>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</si>
  <si>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</si>
  <si>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</si>
  <si>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</si>
  <si>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</si>
  <si>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</si>
  <si>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</si>
  <si>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</si>
  <si>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</si>
  <si>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</si>
  <si>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</si>
  <si>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</si>
  <si>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</si>
  <si>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</si>
  <si>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</si>
  <si>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</si>
  <si>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</si>
  <si>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</si>
  <si>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</si>
  <si>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</si>
  <si>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</si>
  <si>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</si>
  <si>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</si>
  <si>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</si>
  <si>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</si>
  <si>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</si>
  <si>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</si>
  <si>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</si>
  <si>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</si>
  <si>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</si>
  <si>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</si>
  <si>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</si>
  <si>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</si>
  <si>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</si>
  <si>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</si>
  <si>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</si>
  <si>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</si>
  <si>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</si>
  <si>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</si>
  <si>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</si>
  <si>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</si>
  <si>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</si>
  <si>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</si>
  <si>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</si>
  <si>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</si>
  <si>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</si>
  <si>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</si>
  <si>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</si>
  <si>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</si>
  <si>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</si>
  <si>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</si>
  <si>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</si>
  <si>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</si>
  <si>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</si>
  <si>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</si>
  <si>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</si>
  <si>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</si>
  <si>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</si>
  <si>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</si>
  <si>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</si>
  <si>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</si>
  <si>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</si>
  <si>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</si>
  <si>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</si>
  <si>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</si>
  <si>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</si>
  <si>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</si>
  <si>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</si>
  <si>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</si>
  <si>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</si>
  <si>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</si>
  <si>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</si>
  <si>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</si>
  <si>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</si>
  <si>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</si>
  <si>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</si>
  <si>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</si>
  <si>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</si>
  <si>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</si>
  <si>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</si>
  <si>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</si>
  <si>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</si>
  <si>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</si>
  <si>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</si>
  <si>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</si>
  <si>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</si>
  <si>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</si>
  <si>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</si>
  <si>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</si>
  <si>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</si>
  <si>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</si>
  <si>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</si>
  <si>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</si>
  <si>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</si>
  <si>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</si>
  <si>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</si>
  <si>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</si>
  <si>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</si>
  <si>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</si>
  <si>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</si>
  <si>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</si>
  <si>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</si>
  <si>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</si>
  <si>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</si>
  <si>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</si>
  <si>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</si>
  <si>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</si>
  <si>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</si>
  <si>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</si>
  <si>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</si>
  <si>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</si>
  <si>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</si>
  <si>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</si>
  <si>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</si>
  <si>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</si>
  <si>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</si>
  <si>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</si>
  <si>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</si>
  <si>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</si>
  <si>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</si>
  <si>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</si>
  <si>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</si>
  <si>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</si>
  <si>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</si>
  <si>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</si>
  <si>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</si>
  <si>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</si>
  <si>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</si>
  <si>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</si>
  <si>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</si>
  <si>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</si>
  <si>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</si>
  <si>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</si>
  <si>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</si>
  <si>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</si>
  <si>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</si>
  <si>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</si>
  <si>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</si>
  <si>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</si>
  <si>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</si>
  <si>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</si>
  <si>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</si>
  <si>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</si>
  <si>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</si>
  <si>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</si>
  <si>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</si>
  <si>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</si>
  <si>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</si>
  <si>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</si>
  <si>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</si>
  <si>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</si>
  <si>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</si>
  <si>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</si>
  <si>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</si>
  <si>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</si>
  <si>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</si>
  <si>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</si>
  <si>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</si>
  <si>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</si>
  <si>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</si>
  <si>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</si>
  <si>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</si>
  <si>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</si>
  <si>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</si>
  <si>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</si>
  <si>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</si>
  <si>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</si>
  <si>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</si>
  <si>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</si>
  <si>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</si>
  <si>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</si>
  <si>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</si>
  <si>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</si>
  <si>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</si>
  <si>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</si>
  <si>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</si>
  <si>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</si>
  <si>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</si>
  <si>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</si>
  <si>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</si>
  <si>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</si>
  <si>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</si>
  <si>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</si>
  <si>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</si>
  <si>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</si>
  <si>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</si>
  <si>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</si>
  <si>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</si>
  <si>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</si>
  <si>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</si>
  <si>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</si>
  <si>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</si>
  <si>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</si>
  <si>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</si>
  <si>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</si>
  <si>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</si>
  <si>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</si>
  <si>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</si>
  <si>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</si>
  <si>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</si>
  <si>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</si>
  <si>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</si>
  <si>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</si>
  <si>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</si>
  <si>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</si>
  <si>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</si>
  <si>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</si>
  <si>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</si>
  <si>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</si>
  <si>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</si>
  <si>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</si>
  <si>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</si>
  <si>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</si>
  <si>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</si>
  <si>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</si>
  <si>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</si>
  <si>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</si>
  <si>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</si>
  <si>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</si>
  <si>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</si>
  <si>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</si>
  <si>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</si>
  <si>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</si>
  <si>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</si>
  <si>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</si>
  <si>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</si>
  <si>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</si>
  <si>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</si>
  <si>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</si>
  <si>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</si>
  <si>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</si>
  <si>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</si>
  <si>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</si>
  <si>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</si>
  <si>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</si>
  <si>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</si>
  <si>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</si>
  <si>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</si>
  <si>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</si>
  <si>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</si>
  <si>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</si>
  <si>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</si>
  <si>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</si>
  <si>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</si>
  <si>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</si>
  <si>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</si>
  <si>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</si>
  <si>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</si>
  <si>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</si>
  <si>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</si>
  <si>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</si>
  <si>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</si>
  <si>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</si>
  <si>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</si>
  <si>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</si>
  <si>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</si>
  <si>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</si>
  <si>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</si>
  <si>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</si>
  <si>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</si>
  <si>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</si>
  <si>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</si>
  <si>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</si>
  <si>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</si>
  <si>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</si>
  <si>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</si>
  <si>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</si>
  <si>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</si>
  <si>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</si>
  <si>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</si>
  <si>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</si>
  <si>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</si>
  <si>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</si>
  <si>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</si>
  <si>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</si>
  <si>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</si>
  <si>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</si>
  <si>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</si>
  <si>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</si>
  <si>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</si>
  <si>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</si>
  <si>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</si>
  <si>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</si>
  <si>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</si>
  <si>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</si>
  <si>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</si>
  <si>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</si>
  <si>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</si>
  <si>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</si>
  <si>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</si>
  <si>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</si>
  <si>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</si>
  <si>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</si>
  <si>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</si>
  <si>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</si>
  <si>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</si>
  <si>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</si>
  <si>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</si>
  <si>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</si>
  <si>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</si>
  <si>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</si>
  <si>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</si>
  <si>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</si>
  <si>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</si>
  <si>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</si>
  <si>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</si>
  <si>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</si>
  <si>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</si>
  <si>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</si>
  <si>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</si>
  <si>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</si>
  <si>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</si>
  <si>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</si>
  <si>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</si>
  <si>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</si>
  <si>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</si>
  <si>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</si>
  <si>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</si>
  <si>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</si>
  <si>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</si>
  <si>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</si>
  <si>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</si>
  <si>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</si>
  <si>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</si>
  <si>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</si>
  <si>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</si>
  <si>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</si>
  <si>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</si>
  <si>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</si>
  <si>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</si>
  <si>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</si>
  <si>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</si>
  <si>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</si>
  <si>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</si>
  <si>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</si>
  <si>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</si>
  <si>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</si>
  <si>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</si>
  <si>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</si>
  <si>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</si>
  <si>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</si>
  <si>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</si>
  <si>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</si>
  <si>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</si>
  <si>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</si>
  <si>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</si>
  <si>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</si>
  <si>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</si>
  <si>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</si>
  <si>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</si>
  <si>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</si>
  <si>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</si>
  <si>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</si>
  <si>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</si>
  <si>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</si>
  <si>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</si>
  <si>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</si>
  <si>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</si>
  <si>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</si>
  <si>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</si>
  <si>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</si>
  <si>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</si>
  <si>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</si>
  <si>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</si>
  <si>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</si>
  <si>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</si>
  <si>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</si>
  <si>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</si>
  <si>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</si>
  <si>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</si>
  <si>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</si>
  <si>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</si>
  <si>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</si>
  <si>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</si>
  <si>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</si>
  <si>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</si>
  <si>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</si>
  <si>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</si>
  <si>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</si>
  <si>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</si>
  <si>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</si>
  <si>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</si>
  <si>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</si>
  <si>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</si>
  <si>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</si>
  <si>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</si>
  <si>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</si>
  <si>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</si>
  <si>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</si>
  <si>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</si>
  <si>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</si>
  <si>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</si>
  <si>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</si>
  <si>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</si>
  <si>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</si>
  <si>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</si>
  <si>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</si>
  <si>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</si>
  <si>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</si>
  <si>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</si>
  <si>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</si>
  <si>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</si>
  <si>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</si>
  <si>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</si>
  <si>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</si>
  <si>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</si>
  <si>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</si>
  <si>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</si>
  <si>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</si>
  <si>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</si>
  <si>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</si>
  <si>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</si>
  <si>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</si>
  <si>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</si>
  <si>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</si>
  <si>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</si>
  <si>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</si>
  <si>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</si>
  <si>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</si>
  <si>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</si>
  <si>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</si>
  <si>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</si>
  <si>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</si>
  <si>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</si>
  <si>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</si>
  <si>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</si>
  <si>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</si>
  <si>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</si>
  <si>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</si>
  <si>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</si>
  <si>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</si>
  <si>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</si>
  <si>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</si>
  <si>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</si>
  <si>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</si>
  <si>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</si>
  <si>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</si>
  <si>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</si>
  <si>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</si>
  <si>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</si>
  <si>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</si>
  <si>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</si>
  <si>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</si>
  <si>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</si>
  <si>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</si>
  <si>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</si>
  <si>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</si>
  <si>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</si>
  <si>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</si>
  <si>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</si>
  <si>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</si>
  <si>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</si>
  <si>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</si>
  <si>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</si>
  <si>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</si>
  <si>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</si>
  <si>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</si>
  <si>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</si>
  <si>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</si>
  <si>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</si>
  <si>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</si>
  <si>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</si>
  <si>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</si>
  <si>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</si>
  <si>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</si>
  <si>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</si>
  <si>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</si>
  <si>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</si>
  <si>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</si>
  <si>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</si>
  <si>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</si>
  <si>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</si>
  <si>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</si>
  <si>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</si>
  <si>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</si>
  <si>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</si>
  <si>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</si>
  <si>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</si>
  <si>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</si>
  <si>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</si>
  <si>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</si>
  <si>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</si>
  <si>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</si>
  <si>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</si>
  <si>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</si>
  <si>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</si>
  <si>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</si>
  <si>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</si>
  <si>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</si>
  <si>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</si>
  <si>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</si>
  <si>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</si>
  <si>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</si>
  <si>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</si>
  <si>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</si>
  <si>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</si>
  <si>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</si>
  <si>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</si>
  <si>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</si>
  <si>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</si>
  <si>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</si>
  <si>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</si>
  <si>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</si>
  <si>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</si>
  <si>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</si>
  <si>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</si>
  <si>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</si>
  <si>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</si>
  <si>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</si>
  <si>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</si>
  <si>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</si>
  <si>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</si>
  <si>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</si>
  <si>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</si>
  <si>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</si>
  <si>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</si>
  <si>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</si>
  <si>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</si>
  <si>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</si>
  <si>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</si>
  <si>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</si>
  <si>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</si>
  <si>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</si>
  <si>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</si>
  <si>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</si>
  <si>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</si>
  <si>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</si>
  <si>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</si>
  <si>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</si>
  <si>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</si>
  <si>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</si>
  <si>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</si>
  <si>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</si>
  <si>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</si>
  <si>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</si>
  <si>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</si>
  <si>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</si>
  <si>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</si>
  <si>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</si>
  <si>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</si>
  <si>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</si>
  <si>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</si>
  <si>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</si>
  <si>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</si>
  <si>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</si>
  <si>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</si>
  <si>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</si>
  <si>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</si>
  <si>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</si>
  <si>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</si>
  <si>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</si>
  <si>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</si>
  <si>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</si>
  <si>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</si>
  <si>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</si>
  <si>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</si>
  <si>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</si>
  <si>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</si>
  <si>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</si>
  <si>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</si>
  <si>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</si>
  <si>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</si>
  <si>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</si>
  <si>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</si>
  <si>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</si>
  <si>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</si>
  <si>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</si>
  <si>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</si>
  <si>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</si>
  <si>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</si>
  <si>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</si>
  <si>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</si>
  <si>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</si>
  <si>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</si>
  <si>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</si>
  <si>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</si>
  <si>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</si>
  <si>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</si>
  <si>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</si>
  <si>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</si>
  <si>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</si>
  <si>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</si>
  <si>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</si>
  <si>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</si>
  <si>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</si>
  <si>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</si>
  <si>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</si>
  <si>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</si>
  <si>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</si>
  <si>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</si>
  <si>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</si>
  <si>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</si>
  <si>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</si>
  <si>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</si>
  <si>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</si>
  <si>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</si>
  <si>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</si>
  <si>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</si>
  <si>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</si>
  <si>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</si>
  <si>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</si>
  <si>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</si>
  <si>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</si>
  <si>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</si>
  <si>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</si>
  <si>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</si>
  <si>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</si>
  <si>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</si>
  <si>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</si>
  <si>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</si>
  <si>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</si>
  <si>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</si>
  <si>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</si>
  <si>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</si>
  <si>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</si>
  <si>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</si>
  <si>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</si>
  <si>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</si>
  <si>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</si>
  <si>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</si>
  <si>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</si>
  <si>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</si>
  <si>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</si>
  <si>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</si>
  <si>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</si>
  <si>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</si>
  <si>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</si>
  <si>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</si>
  <si>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</si>
  <si>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</si>
  <si>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</si>
  <si>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</si>
  <si>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</si>
  <si>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</si>
  <si>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</si>
  <si>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</si>
  <si>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</si>
  <si>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</si>
  <si>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</si>
  <si>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</si>
  <si>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</si>
  <si>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</si>
  <si>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</si>
  <si>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</si>
  <si>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</si>
  <si>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</si>
  <si>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</si>
  <si>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</si>
  <si>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</si>
  <si>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</si>
  <si>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</si>
  <si>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</si>
  <si>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</si>
  <si>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</si>
  <si>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</si>
  <si>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</si>
  <si>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</si>
  <si>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</si>
  <si>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</si>
  <si>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</si>
  <si>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</si>
  <si>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</si>
  <si>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</si>
  <si>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</si>
  <si>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</si>
  <si>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</si>
  <si>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</si>
  <si>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</si>
  <si>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</si>
  <si>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</si>
  <si>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</si>
  <si>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</si>
  <si>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</si>
  <si>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</si>
  <si>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</si>
  <si>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</si>
  <si>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</si>
  <si>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</si>
  <si>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</si>
  <si>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</si>
  <si>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</si>
  <si>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</si>
  <si>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</si>
  <si>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</si>
  <si>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</si>
  <si>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</si>
  <si>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</si>
  <si>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</si>
  <si>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</si>
  <si>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</si>
  <si>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</si>
  <si>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</si>
  <si>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</si>
  <si>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</si>
  <si>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</si>
  <si>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</si>
  <si>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</si>
  <si>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</si>
  <si>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</si>
  <si>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</si>
  <si>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</si>
  <si>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</si>
  <si>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</si>
  <si>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</si>
  <si>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</si>
  <si>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</si>
  <si>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</si>
  <si>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</si>
  <si>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</si>
  <si>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</si>
  <si>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</si>
  <si>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</si>
  <si>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</si>
  <si>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</si>
  <si>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</si>
  <si>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</si>
  <si>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</si>
  <si>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</si>
  <si>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</si>
  <si>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</si>
  <si>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</si>
  <si>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</si>
  <si>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</si>
  <si>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</si>
  <si>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</si>
  <si>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</si>
  <si>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</si>
  <si>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</si>
  <si>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</si>
  <si>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</si>
  <si>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</si>
  <si>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</si>
  <si>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</si>
  <si>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</si>
  <si>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</si>
  <si>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</si>
  <si>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</si>
  <si>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</si>
  <si>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</si>
  <si>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</si>
  <si>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</si>
  <si>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</si>
  <si>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</si>
  <si>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</si>
  <si>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</si>
  <si>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</si>
  <si>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</si>
  <si>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</si>
  <si>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</si>
  <si>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</si>
  <si>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</si>
  <si>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</si>
  <si>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</si>
  <si>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</si>
  <si>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</si>
  <si>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</si>
  <si>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</si>
  <si>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</si>
  <si>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</si>
  <si>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</si>
  <si>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</si>
  <si>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</si>
  <si>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</si>
  <si>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</si>
  <si>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</si>
  <si>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</si>
  <si>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</si>
  <si>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</si>
  <si>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</si>
  <si>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</si>
  <si>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</si>
  <si>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</si>
  <si>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</si>
  <si>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</si>
  <si>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</si>
  <si>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</si>
  <si>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</si>
  <si>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</si>
  <si>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</si>
  <si>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</si>
  <si>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</si>
  <si>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</si>
  <si>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</si>
  <si>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</si>
  <si>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</si>
  <si>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</si>
  <si>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</si>
  <si>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</si>
  <si>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</si>
  <si>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</si>
  <si>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</si>
  <si>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</si>
  <si>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</si>
  <si>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</si>
  <si>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</si>
  <si>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</si>
  <si>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</si>
  <si>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</si>
  <si>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</si>
  <si>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</si>
  <si>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</si>
  <si>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</si>
  <si>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</si>
  <si>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</si>
  <si>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</si>
  <si>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</si>
  <si>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</si>
  <si>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</si>
  <si>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</si>
  <si>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</si>
  <si>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</si>
  <si>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</si>
  <si>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</si>
  <si>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</si>
  <si>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</si>
  <si>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</si>
  <si>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</si>
  <si>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</si>
  <si>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</si>
  <si>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</si>
  <si>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</si>
  <si>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</si>
  <si>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</si>
  <si>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</si>
  <si>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</si>
  <si>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</si>
  <si>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</si>
  <si>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</si>
  <si>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</si>
  <si>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</si>
  <si>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</si>
  <si>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</si>
  <si>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</si>
  <si>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</si>
  <si>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</si>
  <si>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</si>
  <si>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</si>
  <si>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</si>
  <si>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</si>
  <si>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</si>
  <si>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</si>
  <si>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</si>
  <si>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</si>
  <si>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</si>
  <si>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</si>
  <si>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</si>
  <si>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</si>
  <si>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</si>
  <si>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</si>
  <si>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</si>
  <si>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</si>
  <si>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</si>
  <si>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</si>
  <si>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</si>
  <si>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</si>
  <si>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</si>
  <si>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</si>
  <si>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</si>
  <si>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</si>
  <si>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</si>
  <si>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</si>
  <si>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</si>
  <si>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</si>
  <si>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</si>
  <si>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</si>
  <si>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</si>
  <si>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</si>
  <si>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</si>
  <si>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</si>
  <si>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</si>
  <si>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</si>
  <si>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</si>
  <si>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</si>
  <si>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</si>
  <si>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</si>
  <si>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</si>
  <si>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</si>
  <si>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</si>
  <si>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</si>
  <si>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</si>
  <si>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</si>
  <si>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</si>
  <si>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</si>
  <si>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</si>
  <si>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</si>
  <si>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</si>
  <si>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</si>
  <si>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</si>
  <si>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</si>
  <si>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</si>
  <si>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</si>
  <si>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</si>
  <si>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</si>
  <si>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</si>
  <si>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</si>
  <si>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</si>
  <si>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</si>
  <si>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</si>
  <si>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</si>
  <si>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</si>
  <si>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</si>
  <si>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</si>
  <si>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</si>
  <si>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</si>
  <si>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</si>
  <si>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</si>
  <si>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</si>
  <si>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</si>
  <si>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</si>
  <si>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</si>
  <si>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</si>
  <si>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</si>
  <si>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</si>
  <si>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</si>
  <si>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</si>
  <si>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</si>
  <si>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</si>
  <si>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</si>
  <si>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</si>
  <si>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</si>
  <si>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</si>
  <si>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</si>
  <si>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</si>
  <si>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</si>
  <si>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</si>
  <si>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</si>
  <si>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</si>
  <si>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</si>
  <si>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</si>
  <si>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</si>
  <si>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</si>
  <si>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</si>
  <si>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</si>
  <si>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</si>
  <si>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</si>
  <si>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</si>
  <si>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</si>
  <si>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</si>
  <si>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</si>
  <si>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</si>
  <si>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</si>
  <si>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</si>
  <si>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</si>
  <si>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</si>
  <si>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</si>
  <si>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</si>
  <si>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</si>
  <si>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</si>
  <si>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</si>
  <si>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</si>
  <si>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</si>
  <si>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</si>
  <si>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</si>
  <si>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</si>
  <si>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</si>
  <si>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</si>
  <si>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</si>
  <si>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</si>
  <si>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</si>
  <si>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</si>
  <si>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</si>
  <si>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</si>
  <si>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</si>
  <si>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</si>
  <si>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</si>
  <si>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</si>
  <si>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</si>
  <si>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</si>
  <si>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</si>
  <si>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</si>
  <si>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</si>
  <si>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</si>
  <si>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</si>
  <si>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</si>
  <si>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</si>
  <si>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</si>
  <si>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</si>
  <si>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</si>
  <si>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</si>
  <si>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</si>
  <si>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</si>
  <si>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</si>
  <si>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</si>
  <si>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</si>
  <si>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</si>
  <si>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</si>
  <si>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</si>
  <si>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</si>
  <si>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</si>
  <si>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</si>
  <si>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</si>
  <si>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</si>
  <si>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</si>
  <si>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</si>
  <si>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</si>
  <si>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</si>
  <si>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</si>
  <si>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</si>
  <si>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</si>
  <si>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</si>
  <si>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</si>
  <si>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</si>
  <si>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</si>
  <si>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</si>
  <si>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</si>
  <si>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</si>
  <si>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</si>
  <si>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</si>
  <si>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</si>
  <si>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</si>
  <si>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</si>
  <si>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</si>
  <si>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</si>
  <si>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</si>
  <si>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</si>
  <si>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</si>
  <si>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</si>
  <si>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</si>
  <si>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</si>
  <si>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</si>
  <si>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</si>
  <si>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</si>
  <si>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</si>
  <si>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</si>
  <si>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</si>
  <si>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</si>
  <si>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</si>
  <si>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</si>
  <si>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</si>
  <si>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</si>
  <si>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</si>
  <si>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</si>
  <si>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</si>
  <si>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</si>
  <si>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</si>
  <si>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</si>
  <si>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</si>
  <si>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</si>
  <si>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</si>
  <si>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</si>
  <si>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</si>
  <si>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</si>
  <si>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</si>
  <si>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</si>
  <si>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</si>
  <si>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</si>
  <si>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</si>
  <si>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</si>
  <si>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</si>
  <si>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</si>
  <si>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</si>
  <si>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</si>
  <si>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</si>
  <si>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</si>
  <si>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</si>
  <si>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</si>
  <si>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</si>
  <si>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</si>
  <si>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</si>
  <si>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</si>
  <si>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</si>
  <si>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</si>
  <si>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</si>
  <si>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</si>
  <si>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</si>
  <si>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</si>
  <si>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</si>
  <si>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</si>
  <si>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</si>
  <si>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</si>
  <si>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</si>
  <si>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</si>
  <si>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</si>
  <si>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</si>
  <si>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</si>
  <si>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</si>
  <si>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</si>
  <si>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</si>
  <si>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</si>
  <si>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</si>
  <si>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</si>
  <si>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</si>
  <si>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</si>
  <si>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</si>
  <si>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</si>
  <si>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</si>
  <si>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</si>
  <si>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</si>
  <si>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</si>
  <si>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</si>
  <si>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</si>
  <si>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</si>
  <si>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</si>
  <si>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</si>
  <si>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</si>
  <si>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</si>
  <si>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</si>
  <si>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</si>
  <si>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</si>
  <si>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</si>
  <si>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</si>
  <si>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</si>
  <si>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</si>
  <si>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</si>
  <si>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</si>
  <si>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</si>
  <si>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</si>
  <si>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</si>
  <si>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</si>
  <si>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</si>
  <si>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</si>
  <si>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</si>
  <si>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</si>
  <si>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</si>
  <si>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</si>
  <si>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</si>
  <si>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</si>
  <si>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</si>
  <si>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</si>
  <si>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</si>
  <si>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</si>
  <si>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</si>
  <si>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</si>
  <si>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</si>
  <si>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</si>
  <si>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</si>
  <si>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</si>
  <si>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</si>
  <si>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</si>
  <si>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</si>
  <si>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</si>
  <si>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</si>
  <si>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</si>
  <si>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</si>
  <si>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</si>
  <si>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</si>
  <si>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</si>
  <si>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</si>
  <si>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</si>
  <si>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</si>
  <si>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</si>
  <si>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</si>
  <si>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</si>
  <si>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</si>
  <si>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</si>
  <si>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</si>
  <si>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</si>
  <si>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</si>
  <si>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</si>
  <si>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</si>
  <si>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</si>
  <si>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</si>
  <si>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</si>
  <si>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</si>
  <si>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</si>
  <si>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</si>
  <si>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</si>
  <si>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</si>
  <si>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</si>
  <si>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</si>
  <si>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</si>
  <si>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</si>
  <si>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</si>
  <si>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</si>
  <si>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</si>
  <si>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</si>
  <si>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</si>
  <si>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</si>
  <si>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</si>
  <si>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</si>
  <si>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</si>
  <si>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</si>
  <si>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</si>
  <si>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</si>
  <si>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</si>
  <si>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</si>
  <si>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</si>
  <si>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</si>
  <si>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</si>
  <si>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</si>
  <si>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</si>
  <si>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</si>
  <si>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</si>
  <si>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</si>
  <si>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</si>
  <si>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</si>
  <si>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</si>
  <si>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</si>
  <si>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</si>
  <si>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</si>
  <si>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</si>
  <si>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</si>
  <si>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</si>
  <si>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</si>
  <si>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</si>
  <si>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</si>
  <si>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</si>
  <si>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</si>
  <si>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</si>
  <si>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</si>
  <si>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</si>
  <si>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</si>
  <si>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</si>
  <si>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</si>
  <si>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</si>
  <si>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</si>
  <si>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</si>
  <si>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</si>
  <si>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</si>
  <si>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</si>
  <si>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</si>
  <si>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</si>
  <si>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</si>
  <si>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</si>
  <si>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</si>
  <si>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</si>
  <si>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</si>
  <si>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</si>
  <si>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</si>
  <si>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</si>
  <si>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</si>
  <si>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</si>
  <si>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</si>
  <si>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</si>
  <si>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</si>
  <si>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</si>
  <si>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</si>
  <si>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</si>
  <si>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</si>
  <si>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</si>
  <si>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</si>
  <si>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</si>
  <si>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</si>
  <si>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</si>
  <si>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</si>
  <si>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</si>
  <si>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</si>
  <si>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</si>
  <si>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</si>
  <si>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</si>
  <si>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</si>
  <si>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</si>
  <si>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</si>
  <si>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</si>
  <si>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</si>
  <si>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</si>
  <si>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</si>
  <si>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</si>
  <si>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</si>
  <si>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</si>
  <si>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</si>
  <si>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</si>
  <si>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</si>
  <si>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</si>
  <si>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</si>
  <si>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</si>
  <si>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</si>
  <si>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</si>
  <si>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</si>
  <si>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</si>
  <si>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</si>
  <si>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</si>
  <si>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</si>
  <si>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</si>
  <si>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</si>
  <si>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</si>
  <si>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</si>
  <si>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</si>
  <si>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</si>
  <si>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</si>
  <si>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</si>
  <si>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</si>
  <si>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</si>
  <si>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</si>
  <si>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</si>
  <si>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</si>
  <si>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</si>
  <si>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</si>
  <si>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</si>
  <si>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</si>
  <si>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</si>
  <si>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</si>
  <si>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</si>
  <si>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</si>
  <si>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</si>
  <si>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</si>
  <si>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</si>
  <si>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</si>
  <si>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</si>
  <si>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</si>
  <si>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</si>
  <si>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</si>
  <si>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</si>
  <si>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</si>
  <si>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</si>
  <si>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</si>
  <si>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</si>
  <si>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</si>
  <si>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</si>
  <si>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</si>
  <si>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</si>
  <si>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</si>
  <si>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</si>
  <si>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</si>
  <si>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</si>
  <si>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</si>
  <si>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</si>
  <si>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</si>
  <si>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</si>
  <si>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</si>
  <si>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</si>
  <si>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</si>
  <si>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</si>
  <si>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</si>
  <si>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</si>
  <si>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</si>
  <si>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</si>
  <si>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</si>
  <si>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</si>
  <si>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</si>
  <si>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</si>
  <si>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</si>
  <si>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</si>
  <si>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</si>
  <si>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</si>
  <si>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</si>
  <si>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</si>
  <si>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</si>
  <si>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</si>
  <si>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</si>
  <si>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</si>
  <si>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</si>
  <si>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</si>
  <si>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</si>
  <si>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</si>
  <si>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</si>
  <si>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</si>
  <si>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</si>
  <si>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</si>
  <si>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</si>
  <si>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</si>
  <si>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</si>
  <si>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</si>
  <si>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</si>
  <si>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</si>
  <si>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</si>
  <si>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</si>
  <si>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</si>
  <si>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</si>
  <si>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</si>
  <si>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</si>
  <si>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</si>
  <si>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</si>
  <si>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</si>
  <si>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</si>
  <si>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</si>
  <si>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</si>
  <si>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</si>
  <si>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</si>
  <si>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</si>
  <si>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</si>
  <si>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</si>
  <si>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</si>
  <si>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</si>
  <si>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</si>
  <si>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</si>
  <si>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</si>
  <si>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</si>
  <si>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</si>
  <si>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</si>
  <si>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</si>
  <si>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</si>
  <si>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</si>
  <si>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</si>
  <si>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</si>
  <si>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</si>
  <si>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</si>
  <si>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</si>
  <si>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</si>
  <si>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</si>
  <si>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</si>
  <si>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</si>
  <si>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</si>
  <si>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</si>
  <si>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</si>
  <si>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</si>
  <si>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</si>
  <si>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</si>
  <si>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</si>
  <si>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</si>
  <si>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</si>
  <si>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</si>
  <si>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</si>
  <si>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</si>
  <si>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</si>
  <si>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</si>
  <si>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</si>
  <si>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</si>
  <si>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</si>
  <si>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</si>
  <si>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</si>
  <si>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</si>
  <si>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</si>
  <si>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</si>
  <si>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</si>
  <si>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</si>
  <si>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</si>
  <si>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</si>
  <si>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</si>
  <si>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</si>
  <si>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</si>
  <si>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</si>
  <si>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</si>
  <si>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</si>
  <si>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</si>
  <si>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</si>
  <si>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</si>
  <si>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</si>
  <si>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</si>
  <si>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</si>
  <si>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</si>
  <si>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</si>
  <si>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</si>
  <si>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</si>
  <si>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</si>
  <si>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</si>
  <si>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</si>
  <si>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</si>
  <si>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</si>
  <si>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</si>
  <si>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</si>
  <si>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</si>
  <si>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</si>
  <si>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</si>
  <si>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</si>
  <si>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</si>
  <si>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</si>
  <si>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</si>
  <si>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</si>
  <si>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</si>
  <si>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</si>
  <si>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</si>
  <si>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</si>
  <si>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</si>
  <si>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</si>
  <si>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</si>
  <si>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</si>
  <si>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</si>
  <si>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</si>
  <si>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</si>
  <si>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</si>
  <si>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</si>
  <si>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</si>
  <si>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</si>
  <si>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</si>
  <si>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</si>
  <si>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</si>
  <si>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</si>
  <si>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</si>
  <si>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</si>
  <si>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</si>
  <si>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</si>
  <si>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</si>
  <si>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</si>
  <si>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</si>
  <si>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</si>
  <si>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</si>
  <si>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</si>
  <si>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</si>
  <si>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</si>
  <si>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</si>
  <si>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</si>
  <si>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</si>
  <si>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</si>
  <si>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</si>
  <si>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</si>
  <si>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</si>
  <si>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</si>
  <si>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</si>
  <si>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</si>
  <si>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</si>
  <si>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</si>
  <si>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</si>
  <si>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</si>
  <si>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</si>
  <si>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</si>
  <si>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</si>
  <si>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</si>
  <si>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</si>
  <si>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</si>
  <si>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</si>
  <si>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</si>
  <si>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</si>
  <si>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</si>
  <si>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</si>
  <si>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</si>
  <si>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</si>
  <si>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</si>
  <si>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</si>
  <si>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</si>
  <si>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</si>
  <si>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</si>
  <si>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</si>
  <si>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</si>
  <si>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</si>
  <si>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</si>
  <si>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</si>
  <si>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</si>
  <si>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</si>
  <si>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</si>
  <si>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</si>
  <si>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</si>
  <si>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</si>
  <si>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</si>
  <si>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</si>
  <si>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</si>
  <si>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</si>
  <si>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</si>
  <si>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</si>
  <si>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</si>
  <si>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</si>
  <si>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</si>
  <si>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</si>
  <si>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</si>
  <si>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</si>
  <si>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</si>
  <si>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</si>
  <si>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</si>
  <si>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</si>
  <si>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</si>
  <si>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</si>
  <si>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</si>
  <si>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</si>
  <si>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</si>
  <si>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</si>
  <si>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</si>
  <si>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</si>
  <si>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</si>
  <si>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</si>
  <si>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</si>
  <si>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</si>
  <si>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</si>
  <si>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</si>
  <si>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</si>
  <si>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</si>
  <si>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</si>
  <si>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</si>
  <si>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</si>
  <si>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</si>
  <si>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</si>
  <si>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</si>
  <si>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</si>
  <si>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</si>
  <si>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</si>
  <si>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</si>
  <si>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</si>
  <si>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</si>
  <si>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</si>
  <si>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</si>
  <si>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</si>
  <si>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</si>
  <si>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</si>
  <si>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</si>
  <si>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</si>
  <si>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</si>
  <si>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</si>
  <si>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</si>
  <si>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</si>
  <si>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</si>
  <si>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</si>
  <si>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</si>
  <si>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</si>
  <si>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</si>
  <si>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</si>
  <si>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</si>
  <si>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</si>
  <si>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</si>
  <si>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</si>
  <si>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</si>
  <si>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</si>
  <si>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</si>
  <si>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</si>
  <si>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</si>
  <si>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</si>
  <si>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</si>
  <si>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</si>
  <si>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</si>
  <si>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</si>
  <si>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</si>
  <si>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</si>
  <si>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</si>
  <si>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</si>
  <si>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</si>
  <si>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</si>
  <si>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</si>
  <si>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</si>
  <si>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</si>
  <si>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</si>
  <si>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</si>
  <si>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</si>
  <si>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</si>
  <si>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</si>
  <si>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</si>
  <si>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</si>
  <si>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</si>
  <si>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</si>
  <si>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</si>
  <si>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</si>
  <si>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</si>
  <si>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</si>
  <si>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</si>
  <si>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</si>
  <si>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</si>
  <si>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</si>
  <si>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</si>
  <si>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</si>
  <si>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</si>
  <si>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</si>
  <si>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</si>
  <si>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</si>
  <si>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</si>
  <si>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</si>
  <si>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</si>
  <si>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</si>
  <si>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</si>
  <si>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</si>
  <si>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</si>
  <si>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</si>
  <si>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</si>
  <si>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</si>
  <si>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</si>
  <si>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</si>
  <si>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</si>
  <si>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</si>
  <si>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</si>
  <si>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</si>
  <si>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</si>
  <si>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</si>
  <si>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</si>
  <si>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</si>
  <si>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</si>
  <si>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</si>
  <si>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</si>
  <si>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</si>
  <si>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</si>
  <si>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</si>
  <si>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</si>
  <si>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</si>
  <si>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</si>
  <si>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</si>
  <si>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</si>
  <si>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</si>
  <si>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</si>
  <si>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</si>
  <si>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</si>
  <si>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</si>
  <si>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</si>
  <si>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</si>
  <si>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</si>
  <si>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</si>
  <si>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</si>
  <si>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</si>
  <si>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</si>
  <si>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</si>
  <si>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</si>
  <si>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</si>
  <si>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</si>
  <si>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</si>
  <si>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</si>
  <si>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</si>
  <si>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</si>
  <si>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</si>
  <si>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</si>
  <si>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</si>
  <si>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</si>
  <si>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</si>
  <si>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</si>
  <si>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</si>
  <si>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</si>
  <si>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</si>
  <si>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</si>
  <si>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</si>
  <si>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</si>
  <si>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</si>
  <si>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</si>
  <si>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</si>
  <si>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</si>
  <si>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</si>
  <si>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</si>
  <si>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</si>
  <si>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</si>
  <si>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</si>
  <si>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</si>
  <si>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</si>
  <si>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</si>
  <si>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</si>
  <si>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</si>
  <si>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</si>
  <si>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</si>
  <si>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</si>
  <si>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</si>
  <si>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</si>
  <si>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</si>
  <si>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</si>
  <si>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</si>
  <si>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</si>
  <si>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</si>
  <si>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</si>
  <si>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</si>
  <si>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</si>
  <si>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</si>
  <si>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</si>
  <si>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</si>
  <si>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</si>
  <si>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</si>
  <si>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</si>
  <si>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</si>
  <si>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</si>
  <si>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</si>
  <si>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</si>
  <si>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</si>
  <si>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</si>
  <si>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</si>
  <si>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</si>
  <si>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</si>
  <si>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</si>
  <si>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</si>
  <si>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</si>
  <si>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</si>
  <si>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</si>
  <si>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</si>
  <si>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</si>
  <si>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</si>
  <si>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</si>
  <si>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</si>
  <si>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</si>
  <si>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</si>
  <si>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</si>
  <si>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</si>
  <si>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</si>
  <si>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</si>
  <si>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</si>
  <si>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</si>
  <si>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</si>
  <si>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</si>
  <si>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</si>
  <si>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</si>
  <si>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</si>
  <si>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</si>
  <si>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</si>
  <si>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</si>
  <si>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</si>
  <si>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</si>
  <si>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</si>
  <si>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</si>
  <si>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</si>
  <si>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</si>
  <si>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</si>
  <si>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</si>
  <si>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</si>
  <si>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</si>
  <si>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</si>
  <si>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</si>
  <si>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</si>
  <si>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</si>
  <si>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</si>
  <si>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</si>
  <si>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</si>
  <si>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</si>
  <si>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</si>
  <si>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</si>
  <si>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</si>
  <si>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</si>
  <si>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</si>
  <si>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</si>
  <si>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</si>
  <si>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</si>
  <si>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</si>
  <si>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</si>
  <si>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</si>
  <si>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</si>
  <si>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</si>
  <si>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</si>
  <si>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</si>
  <si>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</si>
  <si>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</si>
  <si>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</si>
  <si>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</si>
  <si>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</si>
  <si>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</si>
  <si>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</si>
  <si>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</si>
  <si>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</si>
  <si>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</si>
  <si>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</si>
  <si>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</si>
  <si>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</si>
  <si>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</si>
  <si>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</si>
  <si>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</si>
  <si>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</si>
  <si>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</si>
  <si>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</si>
  <si>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</si>
  <si>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</si>
  <si>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</si>
  <si>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</si>
  <si>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</si>
  <si>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</si>
  <si>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</si>
  <si>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</si>
  <si>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</si>
  <si>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</si>
  <si>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</si>
  <si>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</si>
  <si>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</si>
  <si>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</si>
  <si>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</si>
  <si>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</si>
  <si>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</si>
  <si>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</si>
  <si>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</si>
  <si>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</si>
  <si>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</si>
  <si>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</si>
  <si>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</si>
  <si>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</si>
  <si>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</si>
  <si>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</si>
  <si>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</si>
  <si>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</si>
  <si>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</si>
  <si>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</si>
  <si>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</si>
  <si>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</si>
  <si>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</si>
  <si>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</si>
  <si>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</si>
  <si>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</si>
  <si>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</si>
  <si>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</si>
  <si>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</si>
  <si>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</si>
  <si>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</si>
  <si>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</si>
  <si>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</si>
  <si>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</si>
  <si>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</si>
  <si>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</si>
  <si>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</si>
  <si>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</si>
  <si>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</si>
  <si>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</si>
  <si>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</si>
  <si>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</si>
  <si>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</si>
  <si>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</si>
  <si>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</si>
  <si>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</si>
  <si>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</si>
  <si>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</si>
  <si>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</si>
  <si>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</si>
  <si>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</si>
  <si>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</si>
  <si>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</si>
  <si>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</si>
  <si>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</si>
  <si>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</si>
  <si>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</si>
  <si>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</si>
  <si>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</si>
  <si>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</si>
  <si>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</si>
  <si>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</si>
  <si>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</si>
  <si>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</si>
  <si>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</si>
  <si>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</si>
  <si>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</si>
  <si>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</si>
  <si>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</si>
  <si>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</si>
  <si>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</si>
  <si>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</si>
  <si>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</si>
  <si>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</si>
  <si>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</si>
  <si>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</si>
  <si>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</si>
  <si>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</si>
  <si>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</si>
  <si>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</si>
  <si>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</si>
  <si>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</si>
  <si>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</si>
  <si>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</si>
  <si>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</si>
  <si>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</si>
  <si>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</si>
  <si>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</si>
  <si>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</si>
  <si>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</si>
  <si>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</si>
  <si>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</si>
  <si>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</si>
  <si>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</si>
  <si>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</si>
  <si>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</si>
  <si>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</si>
  <si>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</si>
  <si>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</si>
  <si>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</si>
  <si>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</si>
  <si>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</si>
  <si>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</si>
  <si>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</si>
  <si>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</si>
  <si>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</si>
  <si>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</si>
  <si>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</si>
  <si>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</si>
  <si>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</si>
  <si>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</si>
  <si>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</si>
  <si>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</si>
  <si>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</si>
  <si>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</si>
  <si>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</si>
  <si>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</si>
  <si>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</si>
  <si>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</si>
  <si>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</si>
  <si>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</si>
  <si>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</si>
  <si>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</si>
  <si>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</si>
  <si>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</si>
  <si>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</si>
  <si>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</si>
  <si>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</si>
  <si>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</si>
  <si>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</si>
  <si>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</si>
  <si>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</si>
  <si>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</si>
  <si>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</si>
  <si>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</si>
  <si>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</si>
  <si>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</si>
  <si>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</si>
  <si>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</si>
  <si>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</si>
  <si>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</si>
  <si>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</si>
  <si>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</si>
  <si>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</si>
  <si>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</si>
  <si>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</si>
  <si>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</si>
  <si>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</si>
  <si>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</si>
  <si>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</si>
  <si>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</si>
  <si>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</si>
  <si>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</si>
  <si>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</si>
  <si>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</si>
  <si>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</si>
  <si>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</si>
  <si>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</si>
  <si>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</si>
  <si>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</si>
  <si>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</si>
  <si>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</si>
  <si>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</si>
  <si>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</si>
  <si>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</si>
  <si>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</si>
  <si>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</si>
  <si>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</si>
  <si>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</si>
  <si>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</si>
  <si>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</si>
  <si>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</si>
  <si>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</si>
  <si>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</si>
  <si>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</si>
  <si>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</si>
  <si>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</si>
  <si>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</si>
  <si>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</si>
  <si>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</si>
  <si>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</si>
  <si>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</si>
  <si>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</si>
  <si>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</si>
  <si>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</si>
  <si>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</si>
  <si>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</si>
  <si>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</si>
  <si>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</si>
  <si>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</si>
  <si>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</si>
  <si>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</si>
  <si>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</si>
  <si>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</si>
  <si>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</si>
  <si>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</si>
  <si>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</si>
  <si>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</si>
  <si>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</si>
  <si>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</si>
  <si>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</si>
  <si>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</si>
  <si>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</si>
  <si>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</si>
  <si>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</si>
  <si>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</si>
  <si>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</si>
  <si>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</si>
  <si>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</si>
  <si>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</si>
  <si>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</si>
  <si>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</si>
  <si>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</si>
  <si>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</si>
  <si>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</si>
  <si>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</si>
  <si>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</si>
  <si>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</si>
  <si>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</si>
  <si>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</si>
  <si>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</si>
  <si>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</si>
  <si>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</si>
  <si>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</si>
  <si>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</si>
  <si>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</si>
  <si>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</si>
  <si>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</si>
  <si>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</si>
  <si>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</si>
  <si>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</si>
  <si>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</si>
  <si>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</si>
  <si>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</si>
  <si>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</si>
  <si>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</si>
  <si>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</si>
  <si>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</si>
  <si>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</si>
  <si>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</si>
  <si>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</si>
  <si>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</si>
  <si>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</si>
  <si>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</si>
  <si>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</si>
  <si>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</si>
  <si>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</si>
  <si>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</si>
  <si>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</si>
  <si>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</si>
  <si>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</si>
  <si>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</si>
  <si>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</si>
  <si>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</si>
  <si>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</si>
  <si>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</si>
  <si>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</si>
  <si>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</si>
  <si>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</si>
  <si>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</si>
  <si>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</si>
  <si>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</si>
  <si>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</si>
  <si>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</si>
  <si>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</si>
  <si>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</si>
  <si>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</si>
  <si>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</si>
  <si>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</si>
  <si>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</si>
  <si>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</si>
  <si>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</si>
  <si>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</si>
  <si>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</si>
  <si>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</si>
  <si>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</si>
  <si>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</si>
  <si>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</si>
  <si>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</si>
  <si>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</si>
  <si>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</si>
  <si>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</si>
  <si>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</si>
  <si>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</si>
  <si>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</si>
  <si>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</si>
  <si>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</si>
  <si>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</si>
  <si>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</si>
  <si>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</si>
  <si>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</si>
  <si>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</si>
  <si>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</si>
  <si>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</si>
  <si>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</si>
  <si>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</si>
  <si>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</si>
  <si>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</si>
  <si>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</si>
  <si>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</si>
  <si>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</si>
  <si>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</si>
  <si>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</si>
  <si>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</si>
  <si>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</si>
  <si>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</si>
  <si>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</si>
  <si>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</si>
  <si>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</si>
  <si>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</si>
  <si>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</si>
  <si>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</si>
  <si>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</si>
  <si>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</si>
  <si>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</si>
  <si>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</si>
  <si>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</si>
  <si>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</si>
  <si>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</si>
  <si>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</si>
  <si>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</si>
  <si>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</si>
  <si>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</si>
  <si>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</si>
  <si>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</si>
  <si>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</si>
  <si>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</si>
  <si>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</si>
  <si>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</si>
  <si>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</si>
  <si>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</si>
  <si>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</si>
  <si>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</si>
  <si>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</si>
  <si>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</si>
  <si>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</si>
  <si>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</si>
  <si>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</si>
  <si>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</si>
  <si>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</si>
  <si>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</si>
  <si>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</si>
  <si>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</si>
  <si>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</si>
  <si>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</si>
  <si>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</si>
  <si>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</si>
  <si>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</si>
  <si>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</si>
  <si>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</si>
  <si>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</si>
  <si>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</si>
  <si>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</si>
  <si>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</si>
  <si>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</si>
  <si>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</si>
  <si>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</si>
  <si>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</si>
  <si>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</si>
  <si>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</si>
  <si>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</si>
  <si>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</si>
  <si>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</si>
  <si>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</si>
  <si>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</si>
  <si>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</si>
  <si>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</si>
  <si>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</si>
  <si>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</si>
  <si>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</si>
  <si>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</si>
  <si>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</si>
  <si>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</si>
  <si>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</si>
  <si>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</si>
  <si>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</si>
  <si>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</si>
  <si>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</si>
  <si>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</si>
  <si>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</si>
  <si>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</si>
  <si>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</si>
  <si>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</si>
  <si>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</si>
  <si>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</si>
  <si>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</si>
  <si>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</si>
  <si>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</si>
  <si>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</si>
  <si>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</si>
  <si>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</si>
  <si>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</si>
  <si>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</si>
  <si>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</si>
  <si>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</si>
  <si>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</si>
  <si>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</si>
  <si>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</si>
  <si>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</si>
  <si>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</si>
  <si>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</si>
  <si>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</si>
  <si>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</si>
  <si>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</si>
  <si>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</si>
  <si>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</si>
  <si>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</si>
  <si>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</si>
  <si>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</si>
  <si>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</si>
  <si>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</si>
  <si>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</si>
  <si>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</si>
  <si>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</si>
  <si>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</si>
  <si>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</si>
  <si>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</si>
  <si>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</si>
  <si>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</si>
  <si>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</si>
  <si>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</si>
  <si>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</si>
  <si>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</si>
  <si>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</si>
  <si>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</si>
  <si>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</si>
  <si>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</si>
  <si>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</si>
  <si>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</si>
  <si>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</si>
  <si>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</si>
  <si>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</si>
  <si>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</si>
  <si>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</si>
  <si>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</si>
  <si>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</si>
  <si>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</si>
  <si>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</si>
  <si>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</si>
  <si>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</si>
  <si>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</si>
  <si>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</si>
  <si>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</si>
  <si>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</si>
  <si>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</si>
  <si>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</si>
  <si>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</si>
  <si>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</si>
  <si>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</si>
  <si>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</si>
  <si>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</si>
  <si>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</si>
  <si>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</si>
  <si>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</si>
  <si>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</si>
  <si>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</si>
  <si>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</si>
  <si>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</si>
  <si>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</si>
  <si>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</si>
  <si>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</si>
  <si>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</si>
  <si>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</si>
  <si>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</si>
  <si>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</si>
  <si>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</si>
  <si>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</si>
  <si>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</si>
  <si>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</si>
  <si>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</si>
  <si>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</si>
  <si>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</si>
  <si>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</si>
  <si>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</si>
  <si>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</si>
  <si>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</si>
  <si>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</si>
  <si>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</si>
  <si>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</si>
  <si>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</si>
  <si>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</si>
  <si>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</si>
  <si>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</si>
  <si>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</si>
  <si>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</si>
  <si>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</si>
  <si>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</si>
  <si>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</si>
  <si>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</si>
  <si>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</si>
  <si>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</si>
  <si>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</si>
  <si>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</si>
  <si>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</si>
  <si>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</si>
  <si>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</si>
  <si>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</si>
  <si>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</si>
  <si>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</si>
  <si>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</si>
  <si>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</si>
  <si>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</si>
  <si>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</si>
  <si>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</si>
  <si>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</si>
  <si>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</si>
  <si>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</si>
  <si>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</si>
  <si>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</si>
  <si>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</si>
  <si>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</si>
  <si>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</si>
  <si>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</si>
  <si>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</si>
  <si>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</si>
  <si>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</si>
  <si>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</si>
  <si>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</si>
  <si>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</si>
  <si>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</si>
  <si>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</si>
  <si>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</si>
  <si>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</si>
  <si>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</si>
  <si>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</si>
  <si>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</si>
  <si>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</si>
  <si>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</si>
  <si>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</si>
  <si>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</si>
  <si>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</si>
  <si>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</si>
  <si>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</si>
  <si>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</si>
  <si>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</si>
  <si>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</si>
  <si>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</si>
  <si>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</si>
  <si>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</si>
  <si>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</si>
  <si>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</si>
  <si>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</si>
  <si>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</si>
  <si>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</si>
  <si>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</si>
  <si>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</si>
  <si>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</si>
  <si>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</si>
  <si>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</si>
  <si>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</si>
  <si>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</si>
  <si>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</si>
  <si>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</si>
  <si>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</si>
  <si>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</si>
  <si>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</si>
  <si>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</si>
  <si>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</si>
  <si>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</si>
  <si>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</si>
  <si>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</si>
  <si>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</si>
  <si>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</si>
  <si>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</si>
  <si>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</si>
  <si>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</si>
  <si>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</si>
  <si>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</si>
  <si>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</si>
  <si>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</si>
  <si>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</si>
  <si>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</si>
  <si>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</si>
  <si>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</si>
  <si>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</si>
  <si>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</si>
  <si>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</si>
  <si>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</si>
  <si>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</si>
  <si>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</si>
  <si>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</si>
  <si>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</si>
  <si>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</si>
  <si>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</si>
  <si>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</si>
  <si>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</si>
  <si>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</si>
  <si>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</si>
  <si>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</si>
  <si>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</si>
  <si>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</si>
  <si>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</si>
  <si>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</si>
  <si>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</si>
  <si>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</si>
  <si>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</si>
  <si>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</si>
  <si>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</si>
  <si>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</si>
  <si>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</si>
  <si>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</si>
  <si>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</si>
  <si>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</si>
  <si>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</si>
  <si>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</si>
  <si>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</si>
  <si>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</si>
  <si>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</si>
  <si>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</si>
  <si>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</si>
  <si>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</si>
  <si>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</si>
  <si>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</si>
  <si>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</si>
  <si>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</si>
  <si>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</si>
  <si>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</si>
  <si>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</si>
  <si>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</si>
  <si>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</si>
  <si>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</si>
  <si>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</si>
  <si>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</si>
  <si>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</si>
  <si>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</si>
  <si>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</si>
  <si>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</si>
  <si>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</si>
  <si>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</si>
  <si>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</si>
  <si>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</si>
  <si>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</si>
  <si>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</si>
  <si>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</si>
  <si>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</si>
  <si>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</si>
  <si>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</si>
  <si>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</si>
  <si>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</si>
  <si>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</si>
  <si>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</si>
  <si>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</si>
  <si>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</si>
  <si>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</si>
  <si>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</si>
  <si>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</si>
  <si>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</si>
  <si>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</si>
  <si>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</si>
  <si>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</si>
  <si>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</si>
  <si>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</si>
  <si>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</si>
  <si>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</si>
  <si>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</si>
  <si>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</si>
  <si>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</si>
  <si>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</si>
  <si>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</si>
  <si>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</si>
  <si>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</si>
  <si>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</si>
  <si>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</si>
  <si>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</si>
  <si>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</si>
  <si>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</si>
  <si>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</si>
  <si>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</si>
  <si>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</si>
  <si>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</si>
  <si>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</si>
  <si>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</si>
  <si>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</si>
  <si>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</si>
  <si>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</si>
  <si>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</si>
  <si>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</si>
  <si>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</si>
  <si>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</si>
  <si>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</si>
  <si>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</si>
  <si>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</si>
  <si>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</si>
  <si>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</si>
  <si>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</si>
  <si>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</si>
  <si>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</si>
  <si>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</si>
  <si>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</si>
  <si>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</si>
  <si>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</si>
  <si>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</si>
  <si>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</si>
  <si>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</si>
  <si>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</si>
  <si>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</si>
  <si>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</si>
  <si>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</si>
  <si>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</si>
  <si>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</si>
  <si>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</si>
  <si>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</si>
  <si>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</si>
  <si>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</si>
  <si>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</si>
  <si>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</si>
  <si>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</si>
  <si>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</si>
  <si>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</si>
  <si>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</si>
  <si>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</si>
  <si>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</si>
  <si>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</si>
  <si>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</si>
  <si>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</si>
  <si>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</si>
  <si>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</si>
  <si>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</si>
  <si>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</si>
  <si>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</si>
  <si>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</si>
  <si>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</si>
  <si>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</si>
  <si>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</si>
  <si>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</si>
  <si>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</si>
  <si>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</si>
  <si>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</si>
  <si>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</si>
  <si>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</si>
  <si>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</si>
  <si>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</si>
  <si>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</si>
  <si>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</si>
  <si>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</si>
  <si>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</si>
  <si>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</si>
  <si>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</si>
  <si>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</si>
  <si>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</si>
  <si>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</si>
  <si>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</si>
  <si>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</si>
  <si>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</si>
  <si>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</si>
  <si>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</si>
  <si>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</si>
  <si>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</si>
  <si>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</si>
  <si>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</si>
  <si>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</si>
  <si>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</si>
  <si>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</si>
  <si>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</si>
  <si>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</si>
  <si>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</si>
  <si>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</si>
  <si>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</si>
  <si>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</si>
  <si>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</si>
  <si>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</si>
  <si>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</si>
  <si>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</si>
  <si>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</si>
  <si>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</si>
  <si>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</si>
  <si>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</si>
  <si>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</si>
  <si>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</si>
  <si>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</si>
  <si>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</si>
  <si>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</si>
  <si>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</si>
  <si>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</si>
  <si>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</si>
  <si>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</si>
  <si>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</si>
  <si>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</si>
  <si>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</si>
  <si>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</si>
  <si>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</si>
  <si>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</si>
  <si>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</si>
  <si>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</si>
  <si>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</si>
  <si>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</si>
  <si>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</si>
  <si>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</si>
  <si>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</si>
  <si>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</si>
  <si>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</si>
  <si>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</si>
  <si>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</si>
  <si>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</si>
  <si>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</si>
  <si>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</si>
  <si>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</si>
  <si>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</si>
  <si>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</si>
  <si>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</si>
  <si>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</si>
  <si>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</si>
  <si>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</si>
  <si>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</si>
  <si>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</si>
  <si>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</si>
  <si>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</si>
  <si>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</si>
  <si>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</si>
  <si>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</si>
  <si>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</si>
  <si>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</si>
  <si>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</si>
  <si>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</si>
  <si>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</si>
  <si>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</si>
  <si>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</si>
  <si>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</si>
  <si>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</si>
  <si>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</si>
  <si>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</si>
  <si>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</si>
  <si>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</si>
  <si>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</si>
  <si>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</si>
  <si>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</si>
  <si>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</si>
  <si>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</si>
  <si>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</si>
  <si>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</si>
  <si>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</si>
  <si>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</si>
  <si>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</si>
  <si>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</si>
  <si>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</si>
  <si>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</si>
  <si>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</si>
  <si>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</si>
  <si>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</si>
  <si>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</si>
  <si>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</si>
  <si>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</si>
  <si>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</si>
  <si>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</si>
  <si>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</si>
  <si>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</si>
  <si>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</si>
  <si>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</si>
  <si>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</si>
  <si>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</si>
  <si>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</si>
  <si>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</si>
  <si>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</si>
  <si>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</si>
  <si>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</si>
  <si>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</si>
  <si>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</si>
  <si>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</si>
  <si>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</si>
  <si>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</si>
  <si>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</si>
  <si>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</si>
  <si>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</si>
  <si>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</si>
  <si>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</si>
  <si>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</si>
  <si>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</si>
  <si>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</si>
  <si>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</si>
  <si>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</si>
  <si>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</si>
  <si>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</si>
  <si>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</si>
  <si>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</si>
  <si>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</si>
  <si>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</si>
  <si>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</si>
  <si>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</si>
  <si>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</si>
  <si>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</si>
  <si>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</si>
  <si>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</si>
  <si>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</si>
  <si>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</si>
  <si>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</si>
  <si>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</si>
  <si>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</si>
  <si>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</si>
  <si>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</si>
  <si>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</si>
  <si>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</si>
  <si>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</si>
  <si>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</si>
  <si>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</si>
  <si>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</si>
  <si>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</si>
  <si>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</si>
  <si>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</si>
  <si>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</si>
  <si>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</si>
  <si>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</si>
  <si>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</si>
  <si>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</si>
  <si>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</si>
  <si>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</si>
  <si>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</si>
  <si>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</si>
  <si>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</si>
  <si>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</si>
  <si>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</si>
  <si>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</si>
  <si>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</si>
  <si>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</si>
  <si>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</si>
  <si>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</si>
  <si>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</si>
  <si>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</si>
  <si>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</si>
  <si>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</si>
  <si>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</si>
  <si>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</si>
  <si>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</si>
  <si>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</si>
  <si>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</si>
  <si>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</si>
  <si>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</si>
  <si>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</si>
  <si>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</si>
  <si>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</si>
  <si>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</si>
  <si>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</si>
  <si>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</si>
  <si>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</si>
  <si>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</si>
  <si>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</si>
  <si>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</si>
  <si>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</si>
  <si>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</si>
  <si>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</si>
  <si>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</si>
  <si>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</si>
  <si>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</si>
  <si>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</si>
  <si>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</si>
  <si>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</si>
  <si>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</si>
  <si>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</si>
  <si>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</si>
  <si>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</si>
  <si>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</si>
  <si>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</si>
  <si>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</si>
  <si>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</si>
  <si>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</si>
  <si>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</si>
  <si>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</si>
  <si>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</si>
  <si>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</si>
  <si>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</si>
  <si>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</si>
  <si>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</si>
  <si>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</si>
  <si>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</si>
  <si>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</si>
  <si>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</si>
  <si>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</si>
  <si>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</si>
  <si>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</si>
  <si>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</si>
  <si>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</si>
  <si>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</si>
  <si>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</si>
  <si>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</si>
  <si>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</si>
  <si>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</si>
  <si>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</si>
  <si>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</si>
  <si>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</si>
  <si>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</si>
  <si>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</si>
  <si>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</si>
  <si>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</si>
  <si>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</si>
  <si>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</si>
  <si>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</si>
  <si>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</si>
  <si>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</si>
  <si>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</si>
  <si>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</si>
  <si>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</si>
  <si>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</si>
  <si>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</si>
  <si>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</si>
  <si>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</si>
  <si>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</si>
  <si>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</si>
  <si>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</si>
  <si>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</si>
  <si>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</si>
  <si>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</si>
  <si>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</si>
  <si>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</si>
  <si>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</si>
  <si>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</si>
  <si>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</si>
  <si>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</si>
  <si>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</si>
  <si>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</si>
  <si>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</si>
  <si>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</si>
  <si>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</si>
  <si>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</si>
  <si>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</si>
  <si>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</si>
  <si>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</si>
  <si>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</si>
  <si>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</si>
  <si>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</si>
  <si>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</si>
  <si>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</si>
  <si>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</si>
  <si>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</si>
  <si>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</si>
  <si>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</si>
  <si>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</si>
  <si>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</si>
  <si>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</si>
  <si>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</si>
  <si>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</si>
  <si>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</si>
  <si>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</si>
  <si>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</si>
  <si>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</si>
  <si>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</si>
  <si>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</si>
  <si>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</si>
  <si>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</si>
  <si>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</si>
  <si>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</si>
  <si>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</si>
  <si>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</si>
  <si>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</si>
  <si>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</si>
  <si>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</si>
  <si>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</si>
  <si>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</si>
  <si>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</si>
  <si>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</si>
  <si>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</si>
  <si>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</si>
  <si>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</si>
  <si>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</si>
  <si>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</si>
  <si>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</si>
  <si>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</si>
  <si>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</si>
  <si>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</si>
  <si>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</si>
  <si>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</si>
  <si>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</si>
  <si>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</si>
  <si>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</si>
  <si>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</si>
  <si>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</si>
  <si>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</si>
  <si>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</si>
  <si>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</si>
  <si>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</si>
  <si>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</si>
  <si>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</si>
  <si>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</si>
  <si>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</si>
  <si>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</si>
  <si>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</si>
  <si>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</si>
  <si>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</si>
  <si>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</si>
  <si>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</si>
  <si>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</si>
  <si>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</si>
  <si>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</si>
  <si>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</si>
  <si>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</si>
  <si>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</si>
  <si>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</si>
  <si>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</si>
  <si>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</si>
  <si>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</si>
  <si>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</si>
  <si>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</si>
  <si>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</si>
  <si>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</si>
  <si>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</si>
  <si>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</si>
  <si>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</si>
  <si>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</si>
  <si>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</si>
  <si>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</si>
  <si>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</si>
  <si>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</si>
  <si>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</si>
  <si>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</si>
  <si>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</si>
  <si>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</si>
  <si>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</si>
  <si>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</si>
  <si>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</si>
  <si>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</si>
  <si>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</si>
  <si>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</si>
  <si>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</si>
  <si>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</si>
  <si>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</si>
  <si>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</si>
  <si>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</si>
  <si>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</si>
  <si>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</si>
  <si>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</si>
  <si>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</si>
  <si>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</si>
  <si>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</si>
  <si>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</si>
  <si>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</si>
  <si>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</si>
  <si>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</si>
  <si>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</si>
  <si>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</si>
  <si>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</si>
  <si>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</si>
  <si>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</si>
  <si>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</si>
  <si>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</si>
  <si>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</si>
  <si>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</si>
  <si>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</si>
  <si>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</si>
  <si>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</si>
  <si>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</si>
  <si>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</si>
  <si>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</si>
  <si>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</si>
  <si>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</si>
  <si>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</si>
  <si>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</si>
  <si>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</si>
  <si>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</si>
  <si>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</si>
  <si>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</si>
  <si>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</si>
  <si>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</si>
  <si>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</si>
  <si>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</si>
  <si>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</si>
  <si>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</si>
  <si>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</si>
  <si>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</si>
  <si>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</si>
  <si>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</si>
  <si>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</si>
  <si>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</si>
  <si>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</si>
  <si>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</si>
  <si>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</si>
  <si>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</si>
  <si>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</si>
  <si>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</si>
  <si>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</si>
  <si>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</si>
  <si>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</si>
  <si>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</si>
  <si>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</si>
  <si>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</si>
  <si>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</si>
  <si>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</si>
  <si>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</si>
  <si>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</si>
  <si>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</si>
  <si>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</si>
  <si>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</si>
  <si>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</si>
  <si>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</si>
  <si>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</si>
  <si>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</si>
  <si>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</si>
  <si>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</si>
  <si>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</si>
  <si>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</si>
  <si>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</si>
  <si>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</si>
  <si>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</si>
  <si>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</si>
  <si>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</si>
  <si>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</si>
  <si>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</si>
  <si>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</si>
  <si>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</si>
  <si>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</si>
  <si>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</si>
  <si>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</si>
  <si>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</si>
  <si>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</si>
  <si>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</si>
  <si>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</si>
  <si>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</si>
  <si>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</si>
  <si>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</si>
  <si>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</si>
  <si>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</si>
  <si>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</si>
  <si>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</si>
  <si>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</si>
  <si>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</si>
  <si>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</si>
  <si>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</si>
  <si>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</si>
  <si>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</si>
  <si>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</si>
  <si>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</si>
  <si>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</si>
  <si>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</si>
  <si>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</si>
  <si>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</si>
  <si>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</si>
  <si>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</si>
  <si>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</si>
  <si>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</si>
  <si>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</si>
  <si>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</si>
  <si>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</si>
  <si>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</si>
  <si>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</si>
  <si>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</si>
  <si>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</si>
  <si>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</si>
  <si>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</si>
  <si>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</si>
  <si>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</si>
  <si>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</si>
  <si>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</si>
  <si>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</si>
  <si>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</si>
  <si>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</si>
  <si>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</si>
  <si>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</si>
  <si>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</si>
  <si>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</si>
  <si>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</si>
  <si>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</si>
  <si>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</si>
  <si>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</si>
  <si>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</si>
  <si>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</si>
  <si>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</si>
  <si>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</si>
  <si>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</si>
  <si>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</si>
  <si>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</si>
  <si>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</si>
  <si>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</si>
  <si>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</si>
  <si>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</si>
  <si>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</si>
  <si>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</si>
  <si>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</si>
  <si>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</si>
  <si>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</si>
  <si>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</si>
  <si>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</si>
  <si>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</si>
  <si>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</si>
  <si>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</si>
  <si>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</si>
  <si>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</si>
  <si>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</si>
  <si>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</si>
  <si>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</si>
  <si>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</si>
  <si>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</si>
  <si>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</si>
  <si>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</si>
  <si>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</si>
  <si>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</si>
  <si>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</si>
  <si>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</si>
  <si>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</si>
  <si>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</si>
  <si>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</si>
  <si>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</si>
  <si>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</si>
  <si>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</si>
  <si>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</si>
  <si>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</si>
  <si>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</si>
  <si>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</si>
  <si>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</si>
  <si>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</si>
  <si>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</si>
  <si>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</si>
  <si>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</si>
  <si>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</si>
  <si>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</si>
  <si>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</si>
  <si>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</si>
  <si>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</si>
  <si>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</si>
  <si>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</si>
  <si>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</si>
  <si>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</si>
  <si>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</si>
  <si>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</si>
  <si>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</si>
  <si>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</si>
  <si>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</si>
  <si>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</si>
  <si>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</si>
  <si>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</si>
  <si>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</si>
  <si>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</si>
  <si>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</si>
  <si>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</si>
  <si>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</si>
  <si>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</si>
  <si>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</si>
  <si>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</si>
  <si>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</si>
  <si>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</si>
  <si>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</si>
  <si>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</si>
  <si>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</si>
  <si>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</si>
  <si>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</si>
  <si>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</si>
  <si>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</si>
  <si>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</si>
  <si>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</si>
  <si>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</si>
  <si>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</si>
  <si>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</si>
  <si>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</si>
  <si>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</si>
  <si>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</si>
  <si>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</si>
  <si>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</si>
  <si>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</si>
  <si>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</si>
  <si>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</si>
  <si>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</si>
  <si>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</si>
  <si>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</si>
  <si>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</si>
  <si>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</si>
  <si>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</si>
  <si>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</si>
  <si>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</si>
  <si>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</si>
  <si>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</si>
  <si>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</si>
  <si>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</si>
  <si>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</si>
  <si>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</si>
  <si>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</si>
  <si>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</si>
  <si>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</si>
  <si>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</si>
  <si>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</si>
  <si>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</si>
  <si>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</si>
  <si>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</si>
  <si>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</si>
  <si>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</si>
  <si>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</si>
  <si>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</si>
  <si>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</si>
  <si>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</si>
  <si>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</si>
  <si>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</si>
  <si>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</si>
  <si>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</si>
  <si>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</si>
  <si>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</si>
  <si>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</si>
  <si>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</si>
  <si>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</si>
  <si>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</si>
  <si>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</si>
  <si>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</si>
  <si>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</si>
  <si>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</si>
  <si>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</si>
  <si>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</si>
  <si>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</si>
  <si>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</si>
  <si>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</si>
  <si>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</si>
  <si>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</si>
  <si>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</si>
  <si>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</si>
  <si>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</si>
  <si>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</si>
  <si>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</si>
  <si>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</si>
  <si>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</si>
  <si>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</si>
  <si>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</si>
  <si>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</si>
  <si>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</si>
  <si>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</si>
  <si>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</si>
  <si>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</si>
  <si>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</si>
  <si>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</si>
  <si>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</si>
  <si>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</si>
  <si>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</si>
  <si>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</si>
  <si>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</si>
  <si>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</si>
  <si>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</si>
  <si>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</si>
  <si>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</si>
  <si>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</si>
  <si>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</si>
  <si>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</si>
  <si>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</si>
  <si>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</si>
  <si>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</si>
  <si>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</si>
  <si>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</si>
  <si>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</si>
  <si>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</si>
  <si>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</si>
  <si>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</si>
  <si>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</si>
  <si>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</si>
  <si>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</si>
  <si>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</si>
  <si>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</si>
  <si>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</si>
  <si>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</si>
  <si>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</si>
  <si>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</si>
  <si>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</si>
  <si>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</si>
  <si>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</si>
  <si>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</si>
  <si>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</si>
  <si>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</si>
  <si>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</si>
  <si>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</si>
  <si>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</si>
  <si>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</si>
  <si>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</si>
  <si>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</si>
  <si>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</si>
  <si>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</si>
  <si>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</si>
  <si>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</si>
  <si>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</si>
  <si>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</si>
  <si>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</si>
  <si>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</si>
  <si>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</si>
  <si>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</si>
  <si>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</si>
  <si>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</si>
  <si>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</si>
  <si>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</si>
  <si>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</si>
  <si>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</si>
  <si>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</si>
  <si>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</si>
  <si>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</si>
  <si>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</si>
  <si>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</si>
  <si>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</si>
  <si>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</si>
  <si>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</si>
  <si>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</si>
  <si>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</si>
  <si>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</si>
  <si>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</si>
  <si>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</si>
  <si>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</si>
  <si>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</si>
  <si>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</si>
  <si>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</si>
  <si>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</si>
  <si>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</si>
  <si>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</si>
  <si>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</si>
  <si>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</si>
  <si>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</si>
  <si>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</si>
  <si>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</si>
  <si>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</si>
  <si>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</si>
  <si>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</si>
  <si>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</si>
  <si>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</si>
  <si>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</si>
  <si>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</si>
  <si>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</si>
  <si>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</si>
  <si>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</si>
  <si>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</si>
  <si>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</si>
  <si>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</si>
  <si>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</si>
  <si>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</si>
  <si>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</si>
  <si>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</si>
  <si>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</si>
  <si>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</si>
  <si>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</si>
  <si>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</si>
  <si>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</si>
  <si>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</si>
  <si>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</si>
  <si>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</si>
  <si>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</si>
  <si>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</si>
  <si>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</si>
  <si>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</si>
  <si>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</si>
  <si>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</si>
  <si>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</si>
  <si>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</si>
  <si>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</si>
  <si>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</si>
  <si>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</si>
  <si>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</si>
  <si>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</si>
  <si>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</si>
  <si>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</si>
  <si>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</si>
  <si>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</si>
  <si>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</si>
  <si>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</si>
  <si>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</si>
  <si>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</si>
  <si>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</si>
  <si>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</si>
  <si>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</si>
  <si>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</si>
  <si>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</si>
  <si>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</si>
  <si>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</si>
  <si>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</si>
  <si>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</si>
  <si>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</si>
  <si>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</si>
  <si>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</si>
  <si>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</si>
  <si>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</si>
  <si>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</si>
  <si>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</si>
  <si>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</si>
  <si>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</si>
  <si>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</si>
  <si>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</si>
  <si>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</si>
  <si>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</si>
  <si>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</si>
  <si>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</si>
  <si>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</si>
  <si>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</si>
  <si>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</si>
  <si>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</si>
  <si>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</si>
  <si>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</si>
  <si>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</si>
  <si>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</si>
  <si>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</si>
  <si>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</si>
  <si>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</si>
  <si>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</si>
  <si>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</si>
  <si>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</si>
  <si>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</si>
  <si>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</si>
  <si>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</si>
  <si>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</si>
  <si>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</si>
  <si>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</si>
  <si>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</si>
  <si>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</si>
  <si>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</si>
  <si>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</si>
  <si>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</si>
  <si>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</si>
  <si>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</si>
  <si>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</si>
  <si>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</si>
  <si>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</si>
  <si>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</si>
  <si>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</si>
  <si>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</si>
  <si>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</si>
  <si>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</si>
  <si>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</si>
  <si>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</si>
  <si>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</si>
  <si>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</si>
  <si>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</si>
  <si>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</si>
  <si>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</si>
  <si>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</si>
  <si>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</si>
  <si>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</si>
  <si>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</si>
  <si>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</si>
  <si>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</si>
  <si>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</si>
  <si>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</si>
  <si>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</si>
  <si>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</si>
  <si>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</si>
  <si>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</si>
  <si>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</si>
  <si>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</si>
  <si>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</si>
  <si>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</si>
  <si>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</si>
  <si>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</si>
  <si>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</si>
  <si>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</si>
  <si>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</si>
  <si>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</si>
  <si>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</si>
  <si>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</si>
  <si>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</si>
  <si>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</si>
  <si>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</si>
  <si>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</si>
  <si>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</si>
  <si>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</si>
  <si>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</si>
  <si>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</si>
  <si>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</si>
  <si>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</si>
  <si>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</si>
  <si>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</si>
  <si>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</si>
  <si>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</si>
  <si>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</si>
  <si>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</si>
  <si>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</si>
  <si>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</si>
  <si>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</si>
  <si>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</si>
  <si>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</si>
  <si>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</si>
  <si>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</si>
  <si>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</si>
  <si>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</si>
  <si>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</si>
  <si>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</si>
  <si>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</si>
  <si>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</si>
  <si>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</si>
  <si>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</si>
  <si>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</si>
  <si>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</si>
  <si>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</si>
  <si>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</si>
  <si>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</si>
  <si>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</si>
  <si>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</si>
  <si>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</si>
  <si>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</si>
  <si>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</si>
  <si>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</si>
  <si>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</si>
  <si>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</si>
  <si>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</si>
  <si>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</si>
  <si>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</si>
  <si>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</si>
  <si>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</si>
  <si>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</si>
  <si>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</si>
  <si>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</si>
  <si>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</si>
  <si>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</si>
  <si>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</si>
  <si>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</si>
  <si>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</si>
  <si>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</si>
  <si>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</si>
  <si>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</si>
  <si>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</si>
  <si>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</si>
  <si>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</si>
  <si>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</si>
  <si>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</si>
  <si>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</si>
  <si>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</si>
  <si>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</si>
  <si>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</si>
  <si>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</si>
  <si>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</si>
  <si>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</si>
  <si>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</si>
  <si>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</si>
  <si>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</si>
  <si>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</si>
  <si>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</si>
  <si>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</si>
  <si>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</si>
  <si>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</si>
  <si>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</si>
  <si>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</si>
  <si>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</si>
  <si>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</si>
  <si>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</si>
  <si>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</si>
  <si>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</si>
  <si>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</si>
  <si>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</si>
  <si>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</si>
  <si>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</si>
  <si>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</si>
  <si>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</si>
  <si>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</si>
  <si>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</si>
  <si>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</si>
  <si>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</si>
  <si>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</si>
  <si>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</si>
  <si>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</si>
  <si>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</si>
  <si>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</si>
  <si>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</si>
  <si>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</si>
  <si>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</si>
  <si>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</si>
  <si>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</si>
  <si>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</si>
  <si>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</si>
  <si>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</si>
  <si>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</si>
  <si>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</si>
  <si>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</si>
  <si>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</si>
  <si>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</si>
  <si>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</si>
  <si>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</si>
  <si>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</si>
  <si>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</si>
  <si>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</si>
  <si>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</si>
  <si>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</si>
  <si>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</si>
  <si>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</si>
  <si>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</si>
  <si>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</si>
  <si>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</si>
  <si>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</si>
  <si>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</si>
  <si>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</si>
  <si>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</si>
  <si>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</si>
  <si>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</si>
  <si>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</si>
  <si>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</si>
  <si>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</si>
  <si>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</si>
  <si>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</si>
  <si>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</si>
  <si>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</si>
  <si>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</si>
  <si>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</si>
  <si>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</si>
  <si>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</si>
  <si>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</si>
  <si>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</si>
  <si>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</si>
  <si>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</si>
  <si>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</si>
  <si>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</si>
  <si>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</si>
  <si>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</si>
  <si>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</si>
  <si>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</si>
  <si>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</si>
  <si>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</si>
  <si>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</si>
  <si>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</si>
  <si>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</si>
  <si>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</si>
  <si>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</si>
  <si>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</si>
  <si>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</si>
  <si>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</si>
  <si>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</si>
  <si>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</si>
  <si>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</si>
  <si>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</si>
  <si>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</si>
  <si>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</si>
  <si>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</si>
  <si>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</si>
  <si>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</si>
  <si>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</si>
  <si>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</si>
  <si>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</si>
  <si>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</si>
  <si>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</si>
  <si>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</si>
  <si>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</si>
  <si>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</si>
  <si>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</si>
  <si>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</si>
  <si>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</si>
  <si>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</si>
  <si>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</si>
  <si>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</si>
  <si>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</si>
  <si>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</si>
  <si>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</si>
  <si>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</si>
  <si>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</si>
  <si>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</si>
  <si>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</si>
  <si>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</si>
  <si>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</si>
  <si>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</si>
  <si>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</si>
  <si>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</si>
  <si>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</si>
  <si>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</si>
  <si>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</si>
  <si>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</si>
  <si>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</si>
  <si>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</si>
  <si>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</si>
  <si>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</si>
  <si>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</si>
  <si>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</si>
  <si>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</si>
  <si>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</si>
  <si>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</si>
  <si>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</si>
  <si>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</si>
  <si>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</si>
  <si>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</si>
  <si>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</si>
  <si>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</si>
  <si>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</si>
  <si>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</si>
  <si>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</si>
  <si>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</si>
  <si>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</si>
  <si>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</si>
  <si>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</si>
  <si>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</si>
  <si>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</si>
  <si>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</si>
  <si>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</si>
  <si>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</si>
  <si>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</si>
  <si>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</si>
  <si>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</si>
  <si>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</si>
  <si>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</si>
  <si>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</si>
  <si>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</si>
  <si>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</si>
  <si>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</si>
  <si>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</si>
  <si>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</si>
  <si>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</si>
  <si>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</si>
  <si>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</si>
  <si>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</si>
  <si>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</si>
  <si>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</si>
  <si>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</si>
  <si>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</si>
  <si>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</si>
  <si>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</si>
  <si>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</si>
  <si>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</si>
  <si>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</si>
  <si>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</si>
  <si>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</si>
  <si>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</si>
  <si>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</si>
  <si>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</si>
  <si>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</si>
  <si>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</si>
  <si>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</si>
  <si>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</si>
  <si>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</si>
  <si>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</si>
  <si>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</si>
  <si>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</si>
  <si>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</si>
  <si>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</si>
  <si>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</si>
  <si>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</si>
  <si>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</si>
  <si>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</si>
  <si>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</si>
  <si>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</si>
  <si>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</si>
  <si>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</si>
  <si>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</si>
  <si>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</si>
  <si>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</si>
  <si>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</si>
  <si>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</si>
  <si>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</si>
  <si>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</si>
  <si>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</si>
  <si>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</si>
  <si>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</si>
  <si>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</si>
  <si>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</si>
  <si>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</si>
  <si>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</si>
  <si>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</si>
  <si>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</si>
  <si>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</si>
  <si>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</si>
  <si>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</si>
  <si>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</si>
  <si>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</si>
  <si>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</si>
  <si>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</si>
  <si>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</si>
  <si>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</si>
  <si>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</si>
  <si>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</si>
  <si>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</si>
  <si>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</si>
  <si>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</si>
  <si>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</si>
  <si>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</si>
  <si>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</si>
  <si>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</si>
  <si>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</si>
  <si>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</si>
  <si>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</si>
  <si>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</si>
  <si>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</si>
  <si>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</si>
  <si>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</si>
  <si>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</si>
  <si>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</si>
  <si>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</si>
  <si>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</si>
  <si>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</si>
  <si>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</si>
  <si>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</si>
  <si>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</si>
  <si>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</si>
  <si>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</si>
  <si>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</si>
  <si>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</si>
  <si>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</si>
  <si>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</si>
  <si>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</si>
  <si>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</si>
  <si>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</si>
  <si>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</si>
  <si>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</si>
  <si>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</si>
  <si>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</si>
  <si>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</si>
  <si>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</si>
  <si>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</si>
  <si>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</si>
  <si>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</si>
  <si>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</si>
  <si>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</si>
  <si>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</si>
  <si>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</si>
  <si>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</si>
  <si>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</si>
  <si>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</si>
  <si>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</si>
  <si>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</si>
  <si>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</si>
  <si>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</si>
  <si>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</si>
  <si>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</si>
  <si>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</si>
  <si>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</si>
  <si>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</si>
  <si>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</si>
  <si>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</si>
  <si>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</si>
  <si>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</si>
  <si>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</si>
  <si>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</si>
  <si>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</si>
  <si>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</si>
  <si>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</si>
  <si>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</si>
  <si>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</si>
  <si>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</si>
  <si>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</si>
  <si>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</si>
  <si>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</si>
  <si>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</si>
  <si>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</si>
  <si>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</si>
  <si>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</si>
  <si>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</si>
  <si>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</si>
  <si>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</si>
  <si>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</si>
  <si>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</si>
  <si>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</si>
  <si>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</si>
  <si>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</si>
  <si>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</si>
  <si>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</si>
  <si>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</si>
  <si>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</si>
  <si>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</si>
  <si>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</si>
  <si>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</si>
  <si>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</si>
  <si>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</si>
  <si>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</si>
  <si>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</si>
  <si>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</si>
  <si>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</si>
  <si>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</si>
  <si>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</si>
  <si>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</si>
  <si>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</si>
  <si>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</si>
  <si>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</si>
  <si>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</si>
  <si>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</si>
  <si>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</si>
  <si>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</si>
  <si>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</si>
  <si>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</si>
  <si>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</si>
  <si>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</si>
  <si>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</si>
  <si>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</si>
  <si>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</si>
  <si>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</si>
  <si>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</si>
  <si>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</si>
  <si>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</si>
  <si>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</si>
  <si>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</si>
  <si>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</si>
  <si>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</si>
  <si>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</si>
  <si>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</si>
  <si>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</si>
  <si>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</si>
  <si>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</si>
  <si>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</si>
  <si>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</si>
  <si>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</si>
  <si>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</si>
  <si>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</si>
  <si>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</si>
  <si>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</si>
  <si>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</si>
  <si>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</si>
  <si>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</si>
  <si>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</si>
  <si>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</si>
  <si>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</si>
  <si>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</si>
  <si>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</si>
  <si>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</si>
  <si>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</si>
  <si>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</si>
  <si>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</si>
  <si>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</si>
  <si>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</si>
  <si>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</si>
  <si>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</si>
  <si>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</si>
  <si>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</si>
  <si>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</si>
  <si>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</si>
  <si>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</si>
  <si>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</si>
  <si>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</si>
  <si>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</si>
  <si>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</si>
  <si>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</si>
  <si>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</si>
  <si>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</si>
  <si>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</si>
  <si>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</si>
  <si>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</si>
  <si>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</si>
  <si>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</si>
  <si>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</si>
  <si>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</si>
  <si>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</si>
  <si>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</si>
  <si>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</si>
  <si>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</si>
  <si>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</si>
  <si>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</si>
  <si>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</si>
  <si>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</si>
  <si>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</si>
  <si>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</si>
  <si>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</si>
  <si>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</si>
  <si>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</si>
  <si>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</si>
  <si>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</si>
  <si>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</si>
  <si>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</si>
  <si>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</si>
  <si>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</si>
  <si>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</si>
  <si>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</si>
  <si>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</si>
  <si>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</si>
  <si>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</si>
  <si>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</si>
  <si>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</si>
  <si>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</si>
  <si>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</si>
  <si>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</si>
  <si>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</si>
  <si>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</si>
  <si>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</si>
  <si>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</si>
  <si>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</si>
  <si>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</si>
  <si>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</si>
  <si>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</si>
  <si>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</si>
  <si>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</si>
  <si>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</si>
  <si>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</si>
  <si>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</si>
  <si>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</si>
  <si>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</si>
  <si>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</si>
  <si>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</si>
  <si>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</si>
  <si>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</si>
  <si>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</si>
  <si>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</si>
  <si>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</si>
  <si>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</si>
  <si>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</si>
  <si>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</si>
  <si>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</si>
  <si>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</si>
  <si>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</si>
  <si>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</si>
  <si>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</si>
  <si>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</si>
  <si>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</si>
  <si>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</si>
  <si>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</si>
  <si>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</si>
  <si>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</si>
  <si>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</si>
  <si>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</si>
  <si>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</si>
  <si>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</si>
  <si>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</si>
  <si>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</si>
  <si>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</si>
  <si>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</si>
  <si>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</si>
  <si>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</si>
  <si>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</si>
  <si>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</si>
  <si>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</si>
  <si>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</si>
  <si>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</si>
  <si>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</si>
  <si>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</si>
  <si>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</si>
  <si>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</si>
  <si>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</si>
  <si>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</si>
  <si>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</si>
  <si>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</si>
  <si>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</si>
  <si>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</si>
  <si>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</si>
  <si>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</si>
  <si>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</si>
  <si>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</si>
  <si>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</si>
  <si>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</si>
  <si>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</si>
  <si>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</si>
  <si>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</si>
  <si>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</si>
  <si>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</si>
  <si>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</si>
  <si>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</si>
  <si>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</si>
  <si>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</si>
  <si>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</si>
  <si>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</si>
  <si>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</si>
  <si>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</si>
  <si>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</si>
  <si>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</si>
  <si>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</si>
  <si>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</si>
  <si>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</si>
  <si>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</si>
  <si>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</si>
  <si>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</si>
  <si>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</si>
  <si>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</si>
  <si>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</si>
  <si>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</si>
  <si>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</si>
  <si>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</si>
  <si>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</si>
  <si>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</si>
  <si>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</si>
  <si>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</si>
  <si>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</si>
  <si>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</si>
  <si>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</si>
  <si>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</si>
  <si>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</si>
  <si>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</si>
  <si>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</si>
  <si>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</si>
  <si>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</si>
  <si>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</si>
  <si>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</si>
  <si>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</si>
  <si>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</si>
  <si>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</si>
  <si>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</si>
  <si>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</si>
  <si>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</si>
  <si>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</si>
  <si>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</si>
  <si>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</si>
  <si>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</si>
  <si>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</si>
  <si>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</si>
  <si>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</si>
  <si>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</si>
  <si>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</si>
  <si>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</si>
  <si>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</si>
  <si>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</si>
  <si>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</si>
  <si>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</si>
  <si>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</si>
  <si>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</si>
  <si>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</si>
  <si>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</si>
  <si>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</si>
  <si>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</si>
  <si>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</si>
  <si>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</si>
  <si>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</si>
  <si>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</si>
  <si>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</si>
  <si>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</si>
  <si>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</si>
  <si>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</si>
  <si>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</si>
  <si>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</si>
  <si>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</si>
  <si>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</si>
  <si>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</si>
  <si>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</si>
  <si>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</si>
  <si>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</si>
  <si>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</si>
  <si>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</si>
  <si>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</si>
  <si>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</si>
  <si>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</si>
  <si>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</si>
  <si>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</si>
  <si>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</si>
  <si>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</si>
  <si>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</si>
  <si>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</si>
  <si>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</si>
  <si>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</si>
  <si>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</si>
  <si>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</si>
  <si>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</si>
  <si>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</si>
  <si>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</si>
  <si>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</si>
  <si>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</si>
  <si>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</si>
  <si>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</si>
  <si>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</si>
  <si>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</si>
  <si>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</si>
  <si>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</si>
  <si>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</si>
  <si>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</si>
  <si>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</si>
  <si>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</si>
  <si>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</si>
  <si>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</si>
  <si>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</si>
  <si>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</si>
  <si>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</si>
  <si>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</si>
  <si>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</si>
  <si>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</si>
  <si>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</si>
  <si>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</si>
  <si>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</si>
  <si>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</si>
  <si>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</si>
  <si>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</si>
  <si>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</si>
  <si>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</si>
  <si>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</si>
  <si>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</si>
  <si>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</si>
  <si>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</si>
  <si>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</si>
  <si>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</si>
  <si>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</si>
  <si>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</si>
  <si>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</si>
  <si>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</si>
  <si>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</si>
  <si>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</si>
  <si>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</si>
  <si>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</si>
  <si>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</si>
  <si>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</si>
  <si>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</si>
  <si>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</si>
  <si>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</si>
  <si>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</si>
  <si>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</si>
  <si>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</si>
  <si>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</si>
  <si>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</si>
  <si>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</si>
  <si>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</si>
  <si>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</si>
  <si>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</si>
  <si>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</si>
  <si>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</si>
  <si>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</si>
  <si>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</si>
  <si>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</si>
  <si>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</si>
  <si>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</si>
  <si>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</si>
  <si>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</si>
  <si>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</si>
  <si>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</si>
  <si>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</si>
  <si>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</si>
  <si>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</si>
  <si>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</si>
  <si>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</si>
  <si>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</si>
  <si>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</si>
  <si>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</si>
  <si>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</si>
  <si>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</si>
  <si>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</si>
  <si>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</si>
  <si>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</si>
  <si>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</si>
  <si>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</si>
  <si>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</si>
  <si>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</si>
  <si>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</si>
  <si>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</si>
  <si>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</si>
  <si>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</si>
  <si>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</si>
  <si>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</si>
  <si>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</si>
  <si>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</si>
  <si>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</si>
  <si>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</si>
  <si>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</si>
  <si>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</si>
  <si>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</si>
  <si>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</si>
  <si>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</si>
  <si>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</si>
  <si>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</si>
  <si>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</si>
  <si>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</si>
  <si>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</si>
  <si>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</si>
  <si>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</si>
  <si>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</si>
  <si>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</si>
  <si>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</si>
  <si>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</si>
  <si>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</si>
  <si>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</si>
  <si>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</si>
  <si>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</si>
  <si>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</si>
  <si>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</si>
  <si>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</si>
  <si>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</si>
  <si>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</si>
  <si>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</si>
  <si>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</si>
  <si>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</si>
  <si>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</si>
  <si>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</si>
  <si>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</si>
  <si>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</si>
  <si>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</si>
  <si>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</si>
  <si>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</si>
  <si>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</si>
  <si>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</si>
  <si>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</si>
  <si>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</si>
  <si>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</si>
  <si>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</si>
  <si>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</si>
  <si>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</si>
  <si>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</si>
  <si>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</si>
  <si>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</si>
  <si>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</si>
  <si>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</si>
  <si>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</si>
  <si>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</si>
  <si>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</si>
  <si>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</si>
  <si>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</si>
  <si>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</si>
  <si>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</si>
  <si>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</si>
  <si>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</si>
  <si>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</si>
  <si>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</si>
  <si>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</si>
  <si>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</si>
  <si>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</si>
  <si>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</si>
  <si>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</si>
  <si>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</si>
  <si>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</si>
  <si>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</si>
  <si>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</si>
  <si>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</si>
  <si>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</si>
  <si>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</si>
  <si>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</si>
  <si>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</si>
  <si>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</si>
  <si>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</si>
  <si>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</si>
  <si>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</si>
  <si>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</si>
  <si>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</si>
  <si>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</si>
  <si>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</si>
  <si>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</si>
  <si>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</si>
  <si>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</si>
  <si>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</si>
  <si>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</si>
  <si>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</si>
  <si>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</si>
  <si>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</si>
  <si>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</si>
  <si>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</si>
  <si>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</si>
  <si>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</si>
  <si>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</si>
  <si>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</si>
  <si>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</si>
  <si>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</si>
  <si>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</si>
  <si>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</si>
  <si>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</si>
  <si>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</si>
  <si>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</si>
  <si>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</si>
  <si>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</si>
  <si>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</si>
  <si>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</si>
  <si>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</si>
  <si>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</si>
  <si>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</si>
  <si>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</si>
  <si>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</si>
  <si>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</si>
  <si>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</si>
  <si>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</si>
  <si>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</si>
  <si>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</si>
  <si>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</si>
  <si>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</si>
  <si>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</si>
  <si>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</si>
  <si>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</si>
  <si>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</si>
  <si>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</si>
  <si>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</si>
  <si>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</si>
  <si>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</si>
  <si>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</si>
  <si>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</si>
  <si>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</si>
  <si>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</si>
  <si>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</si>
  <si>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</si>
  <si>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</si>
  <si>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</si>
  <si>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</si>
  <si>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</si>
  <si>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</si>
  <si>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</si>
  <si>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</si>
  <si>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</si>
  <si>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</si>
  <si>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</si>
  <si>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</si>
  <si>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</si>
  <si>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</si>
  <si>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</si>
  <si>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</si>
  <si>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</si>
  <si>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</si>
  <si>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</si>
  <si>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</si>
  <si>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</si>
  <si>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</si>
  <si>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</si>
  <si>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</si>
  <si>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</si>
  <si>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</si>
  <si>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</si>
  <si>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</si>
  <si>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</si>
  <si>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</si>
  <si>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</si>
  <si>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</si>
  <si>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</si>
  <si>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</si>
  <si>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</si>
  <si>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</si>
  <si>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</si>
  <si>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</si>
  <si>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</si>
  <si>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</si>
  <si>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</si>
  <si>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</si>
  <si>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</si>
  <si>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</si>
  <si>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</si>
  <si>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</si>
  <si>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</si>
  <si>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</si>
  <si>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</si>
  <si>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</si>
  <si>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</si>
  <si>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</si>
  <si>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</si>
  <si>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</si>
  <si>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</si>
  <si>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</si>
  <si>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</si>
  <si>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</si>
  <si>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</si>
  <si>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</si>
  <si>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</si>
  <si>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</si>
  <si>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</si>
  <si>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</si>
  <si>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</si>
  <si>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</si>
  <si>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</si>
  <si>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</si>
  <si>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</si>
  <si>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</si>
  <si>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</si>
  <si>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</si>
  <si>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</si>
  <si>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</si>
  <si>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</si>
  <si>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</si>
  <si>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</si>
  <si>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</si>
  <si>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</si>
  <si>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</si>
  <si>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</si>
  <si>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</si>
  <si>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</si>
  <si>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</si>
  <si>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</si>
  <si>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</si>
  <si>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</si>
  <si>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</si>
  <si>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</si>
  <si>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</si>
  <si>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</si>
  <si>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</si>
  <si>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</si>
  <si>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</si>
  <si>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</si>
  <si>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</si>
  <si>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</si>
  <si>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</si>
  <si>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</si>
  <si>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</si>
  <si>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</si>
  <si>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</si>
  <si>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</si>
  <si>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</si>
  <si>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</si>
  <si>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</si>
  <si>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</si>
  <si>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</si>
  <si>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</si>
  <si>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</si>
  <si>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</si>
  <si>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</si>
  <si>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</si>
  <si>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</si>
  <si>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</si>
  <si>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</si>
  <si>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</si>
  <si>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</si>
  <si>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</si>
  <si>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</si>
  <si>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</si>
  <si>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</si>
  <si>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</si>
  <si>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</si>
  <si>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</si>
  <si>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</si>
  <si>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</si>
  <si>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</si>
  <si>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</si>
  <si>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</si>
  <si>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</si>
  <si>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</si>
  <si>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</si>
  <si>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</si>
  <si>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</si>
  <si>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</si>
  <si>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</si>
  <si>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</si>
  <si>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</si>
  <si>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</si>
  <si>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</si>
  <si>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</si>
  <si>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</si>
  <si>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</si>
  <si>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</si>
  <si>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</si>
  <si>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</si>
  <si>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</si>
  <si>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</si>
  <si>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</si>
  <si>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</si>
  <si>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</si>
  <si>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</si>
  <si>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</si>
  <si>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</si>
  <si>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</si>
  <si>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</si>
  <si>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</si>
  <si>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</si>
  <si>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</si>
  <si>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</si>
  <si>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</si>
  <si>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</si>
  <si>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</si>
  <si>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</si>
  <si>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</si>
  <si>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</si>
  <si>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</si>
  <si>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</si>
  <si>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</si>
  <si>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</si>
  <si>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</si>
  <si>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</si>
  <si>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</si>
  <si>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</si>
  <si>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</si>
  <si>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</si>
  <si>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</si>
  <si>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</si>
  <si>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</si>
  <si>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</si>
  <si>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</si>
  <si>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</si>
  <si>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</si>
  <si>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</si>
  <si>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</si>
  <si>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</si>
  <si>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</si>
  <si>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</si>
  <si>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</si>
  <si>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</si>
  <si>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</si>
  <si>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</si>
  <si>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</si>
  <si>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</si>
  <si>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</si>
  <si>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</si>
  <si>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</si>
  <si>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</si>
  <si>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</si>
  <si>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</si>
  <si>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</si>
  <si>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</si>
  <si>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</si>
  <si>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</si>
  <si>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</si>
  <si>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</si>
  <si>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</si>
  <si>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</si>
  <si>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</si>
  <si>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</si>
  <si>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</si>
  <si>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</si>
  <si>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</si>
  <si>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</si>
  <si>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</si>
  <si>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</si>
  <si>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</si>
  <si>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</si>
  <si>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</si>
  <si>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</si>
  <si>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</si>
  <si>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</si>
  <si>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</si>
  <si>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</si>
  <si>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</si>
  <si>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</si>
  <si>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</si>
  <si>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</si>
  <si>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</si>
  <si>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</si>
  <si>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</si>
  <si>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</si>
  <si>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</si>
  <si>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</si>
  <si>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</si>
  <si>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</si>
  <si>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</si>
  <si>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</si>
  <si>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</si>
  <si>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</si>
  <si>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</si>
  <si>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</si>
  <si>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</si>
  <si>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</si>
  <si>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</si>
  <si>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</si>
  <si>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</si>
  <si>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</si>
  <si>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</si>
  <si>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</si>
  <si>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</si>
  <si>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</si>
  <si>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</si>
  <si>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</si>
  <si>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</si>
  <si>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</si>
  <si>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</si>
  <si>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</si>
  <si>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</si>
  <si>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</si>
  <si>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</si>
  <si>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</si>
  <si>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</si>
  <si>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</si>
  <si>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</si>
  <si>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</si>
  <si>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</si>
  <si>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</si>
  <si>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</si>
  <si>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</si>
  <si>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</si>
  <si>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</si>
  <si>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</si>
  <si>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</si>
  <si>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</si>
  <si>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</si>
  <si>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</si>
  <si>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</si>
  <si>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</si>
  <si>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</si>
  <si>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</si>
  <si>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</si>
  <si>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</si>
  <si>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</si>
  <si>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</si>
  <si>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</si>
  <si>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</si>
  <si>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</si>
  <si>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</si>
  <si>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</si>
  <si>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</si>
  <si>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</si>
  <si>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</si>
  <si>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</si>
  <si>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</si>
  <si>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</si>
  <si>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</si>
  <si>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</si>
  <si>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</si>
  <si>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</si>
  <si>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</si>
  <si>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</si>
  <si>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</si>
  <si>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</si>
  <si>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</si>
  <si>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</si>
  <si>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</si>
  <si>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</si>
  <si>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</si>
  <si>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</si>
  <si>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</si>
  <si>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</si>
  <si>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</si>
  <si>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</si>
  <si>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</si>
  <si>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</si>
  <si>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</si>
  <si>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</si>
  <si>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</si>
  <si>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</si>
  <si>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</si>
  <si>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</si>
  <si>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</si>
  <si>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</si>
  <si>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</si>
  <si>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</si>
  <si>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</si>
  <si>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</si>
  <si>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</si>
  <si>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</si>
  <si>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</si>
  <si>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</si>
  <si>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</si>
  <si>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</si>
  <si>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</si>
  <si>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</si>
  <si>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</si>
  <si>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</si>
  <si>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</si>
  <si>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</si>
  <si>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</si>
  <si>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</si>
  <si>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</si>
  <si>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</si>
  <si>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</si>
  <si>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</si>
  <si>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</si>
  <si>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</si>
  <si>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</si>
  <si>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</si>
  <si>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</si>
  <si>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</si>
  <si>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</si>
  <si>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</si>
  <si>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</si>
  <si>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</si>
  <si>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</si>
  <si>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</si>
  <si>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</si>
  <si>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</si>
  <si>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</si>
  <si>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</si>
  <si>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</si>
  <si>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</si>
  <si>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</si>
  <si>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</si>
  <si>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</si>
  <si>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</si>
  <si>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</si>
  <si>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</si>
  <si>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</si>
  <si>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</si>
  <si>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</si>
  <si>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</si>
  <si>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</si>
  <si>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</si>
  <si>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</si>
  <si>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</si>
  <si>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</si>
  <si>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</si>
  <si>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</si>
  <si>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</si>
  <si>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</si>
  <si>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</si>
  <si>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</si>
  <si>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</si>
  <si>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</si>
  <si>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</si>
  <si>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</si>
  <si>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</si>
  <si>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</si>
  <si>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</si>
  <si>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</si>
  <si>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</si>
  <si>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</si>
  <si>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</si>
  <si>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</si>
  <si>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</si>
  <si>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</si>
  <si>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</si>
  <si>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</si>
  <si>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</si>
  <si>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</si>
  <si>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</si>
  <si>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</si>
  <si>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</si>
  <si>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</si>
  <si>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</si>
  <si>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</si>
  <si>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</si>
  <si>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</si>
  <si>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</si>
  <si>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</si>
  <si>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</si>
  <si>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</si>
  <si>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</si>
  <si>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</si>
  <si>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</si>
  <si>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</si>
  <si>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</si>
  <si>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</si>
  <si>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</si>
  <si>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</si>
  <si>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</si>
  <si>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</si>
  <si>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</si>
  <si>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</si>
  <si>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</si>
  <si>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</si>
  <si>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</si>
  <si>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</si>
  <si>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</si>
  <si>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</si>
  <si>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</si>
  <si>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</si>
  <si>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</si>
  <si>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</si>
  <si>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</si>
  <si>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</si>
  <si>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</si>
  <si>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</si>
  <si>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</si>
  <si>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</si>
  <si>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</si>
  <si>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</si>
  <si>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</si>
  <si>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</si>
  <si>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</si>
  <si>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</si>
  <si>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</si>
  <si>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</si>
  <si>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</si>
  <si>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</si>
  <si>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</si>
  <si>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</si>
  <si>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</si>
  <si>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</si>
  <si>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</si>
  <si>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</si>
  <si>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</si>
  <si>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</si>
  <si>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</si>
  <si>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</si>
  <si>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</si>
  <si>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</si>
  <si>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</si>
  <si>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</si>
  <si>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</si>
  <si>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</si>
  <si>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</si>
  <si>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</si>
  <si>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</si>
  <si>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</si>
  <si>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</si>
  <si>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</si>
  <si>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</si>
  <si>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</si>
  <si>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</si>
  <si>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</si>
  <si>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</si>
  <si>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</si>
  <si>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</si>
  <si>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</si>
  <si>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</si>
  <si>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</si>
  <si>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</si>
  <si>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</si>
  <si>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</si>
  <si>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</si>
  <si>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</si>
  <si>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</si>
  <si>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</si>
  <si>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</si>
  <si>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</si>
  <si>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</si>
  <si>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</si>
  <si>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</si>
  <si>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</si>
  <si>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</si>
  <si>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</si>
  <si>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</si>
  <si>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</si>
  <si>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</si>
  <si>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</si>
  <si>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</si>
  <si>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</si>
  <si>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</si>
  <si>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</si>
  <si>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</si>
  <si>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</si>
  <si>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</si>
  <si>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</si>
  <si>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</si>
  <si>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</si>
  <si>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</si>
  <si>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</si>
  <si>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</si>
  <si>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</si>
  <si>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</si>
  <si>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</si>
  <si>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</si>
  <si>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</si>
  <si>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</si>
  <si>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</si>
  <si>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</si>
  <si>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</si>
  <si>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</si>
  <si>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</si>
  <si>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</si>
  <si>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</si>
  <si>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</si>
  <si>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</si>
  <si>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</si>
  <si>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</si>
  <si>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</si>
  <si>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</si>
  <si>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</si>
  <si>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</si>
  <si>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</si>
  <si>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</si>
  <si>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</si>
  <si>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</si>
  <si>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</si>
  <si>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</si>
  <si>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</si>
  <si>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</si>
  <si>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</si>
  <si>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</si>
  <si>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</si>
  <si>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</si>
  <si>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</si>
  <si>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</si>
  <si>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</si>
  <si>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</si>
  <si>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</si>
  <si>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</si>
  <si>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</si>
  <si>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</si>
  <si>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</si>
  <si>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</si>
  <si>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</si>
  <si>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</si>
  <si>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</si>
  <si>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</si>
  <si>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</si>
  <si>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</si>
  <si>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</si>
  <si>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</si>
  <si>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</si>
  <si>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</si>
  <si>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</si>
  <si>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</si>
  <si>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</si>
  <si>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</si>
  <si>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</si>
  <si>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</si>
  <si>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</si>
  <si>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</si>
  <si>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</si>
  <si>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</si>
  <si>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</si>
  <si>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</si>
  <si>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</si>
  <si>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</si>
  <si>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</si>
  <si>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</si>
  <si>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</si>
  <si>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</si>
  <si>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</si>
  <si>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</si>
  <si>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</si>
  <si>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</si>
  <si>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</si>
  <si>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</si>
  <si>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</si>
  <si>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</si>
  <si>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</si>
  <si>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</si>
  <si>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</si>
  <si>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</si>
  <si>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</si>
  <si>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</si>
  <si>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</si>
  <si>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</si>
  <si>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</si>
  <si>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</si>
  <si>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</si>
  <si>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</si>
  <si>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</si>
  <si>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</si>
  <si>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</si>
  <si>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</si>
  <si>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</si>
  <si>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</si>
  <si>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</si>
  <si>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</si>
  <si>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</si>
  <si>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</si>
  <si>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</si>
  <si>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</si>
  <si>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</si>
  <si>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</si>
  <si>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</si>
  <si>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</si>
  <si>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</si>
  <si>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</si>
  <si>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</si>
  <si>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</si>
  <si>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</si>
  <si>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</si>
  <si>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</si>
  <si>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</si>
  <si>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</si>
  <si>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</si>
  <si>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</si>
  <si>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</si>
  <si>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</si>
  <si>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</si>
  <si>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</si>
  <si>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</si>
  <si>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</si>
  <si>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</si>
  <si>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</si>
  <si>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</si>
  <si>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</si>
  <si>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</si>
  <si>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</si>
  <si>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</si>
  <si>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</si>
  <si>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</si>
  <si>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</si>
  <si>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</si>
  <si>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</si>
  <si>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</si>
  <si>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</si>
  <si>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</si>
  <si>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</si>
  <si>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</si>
  <si>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</si>
  <si>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</si>
  <si>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</si>
  <si>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</si>
  <si>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</si>
  <si>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</si>
  <si>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</si>
  <si>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</si>
  <si>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</si>
  <si>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</si>
  <si>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</si>
  <si>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</si>
  <si>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</si>
  <si>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</si>
  <si>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</si>
  <si>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</si>
  <si>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</si>
  <si>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</si>
  <si>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</si>
  <si>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</si>
  <si>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</si>
  <si>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</si>
  <si>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</si>
  <si>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</si>
  <si>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</si>
  <si>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</si>
  <si>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</si>
  <si>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</si>
  <si>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</si>
  <si>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</si>
  <si>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</si>
  <si>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</si>
  <si>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</si>
  <si>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</si>
  <si>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</si>
  <si>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</si>
  <si>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</si>
  <si>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</si>
  <si>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</si>
  <si>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</si>
  <si>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</si>
  <si>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</si>
  <si>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</si>
  <si>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</si>
  <si>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</si>
  <si>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</si>
  <si>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</si>
  <si>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</si>
  <si>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</si>
  <si>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</si>
  <si>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</si>
  <si>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</si>
  <si>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</si>
  <si>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</si>
  <si>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</si>
  <si>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</si>
  <si>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</si>
  <si>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</si>
  <si>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</si>
  <si>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</si>
  <si>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</si>
  <si>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</si>
  <si>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</si>
  <si>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</si>
  <si>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</si>
  <si>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</si>
  <si>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</si>
  <si>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</si>
  <si>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</si>
  <si>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</si>
  <si>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</si>
  <si>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</si>
  <si>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</si>
  <si>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</si>
  <si>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</si>
  <si>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</si>
  <si>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</si>
  <si>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</si>
  <si>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</si>
  <si>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</si>
  <si>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</si>
  <si>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</si>
  <si>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</si>
  <si>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</si>
  <si>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</si>
  <si>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</si>
  <si>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</si>
  <si>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</si>
  <si>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</si>
  <si>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</si>
  <si>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</si>
  <si>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</si>
  <si>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</si>
  <si>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</si>
  <si>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</si>
  <si>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</si>
  <si>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</si>
  <si>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</si>
  <si>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</si>
  <si>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</si>
  <si>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</si>
  <si>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</si>
  <si>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</si>
  <si>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</si>
  <si>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</si>
  <si>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</si>
  <si>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</si>
  <si>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</si>
  <si>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</si>
  <si>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</si>
  <si>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</si>
  <si>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</si>
  <si>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</si>
  <si>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</si>
  <si>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</si>
  <si>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</si>
  <si>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</si>
  <si>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</si>
  <si>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</si>
  <si>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</si>
  <si>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</si>
  <si>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</si>
  <si>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</si>
  <si>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</si>
  <si>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</si>
  <si>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</si>
  <si>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</si>
  <si>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</si>
  <si>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</si>
  <si>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</si>
  <si>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</si>
  <si>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</si>
  <si>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</si>
  <si>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</si>
  <si>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</si>
  <si>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</si>
  <si>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</si>
  <si>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</si>
  <si>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</si>
  <si>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</si>
  <si>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</si>
  <si>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</si>
  <si>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</si>
  <si>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</si>
  <si>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</si>
  <si>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</si>
  <si>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</si>
  <si>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</si>
  <si>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</si>
  <si>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</si>
  <si>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</si>
  <si>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</si>
  <si>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</si>
  <si>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</si>
  <si>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</si>
  <si>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</si>
  <si>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</si>
  <si>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</si>
  <si>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</si>
  <si>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</si>
  <si>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</si>
  <si>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</si>
  <si>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</si>
  <si>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</si>
  <si>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</si>
  <si>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</si>
  <si>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</si>
  <si>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</si>
  <si>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</si>
  <si>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</si>
  <si>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</si>
  <si>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</si>
  <si>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</si>
  <si>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</si>
  <si>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</si>
  <si>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</si>
  <si>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</si>
  <si>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</si>
  <si>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</si>
  <si>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</si>
  <si>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</si>
  <si>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</si>
  <si>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</si>
  <si>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</si>
  <si>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</si>
  <si>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</si>
  <si>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</si>
  <si>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</si>
  <si>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</si>
  <si>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</si>
  <si>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</si>
  <si>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</si>
  <si>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</si>
  <si>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</si>
  <si>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</si>
  <si>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</si>
  <si>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</si>
  <si>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</si>
  <si>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</si>
  <si>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</si>
  <si>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</si>
  <si>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</si>
  <si>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</si>
  <si>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</si>
  <si>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</si>
  <si>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</si>
  <si>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</si>
  <si>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</si>
  <si>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</si>
  <si>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</si>
  <si>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</si>
  <si>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</si>
  <si>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</si>
  <si>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</si>
  <si>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</si>
  <si>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</si>
  <si>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</si>
  <si>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</si>
  <si>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</si>
  <si>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</si>
  <si>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</si>
  <si>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</si>
  <si>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</si>
  <si>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</si>
  <si>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</si>
  <si>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</si>
  <si>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</si>
  <si>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</si>
  <si>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</si>
  <si>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</si>
  <si>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</si>
  <si>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</si>
  <si>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</si>
  <si>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</si>
  <si>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</si>
  <si>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</si>
  <si>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</si>
  <si>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</si>
  <si>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</si>
  <si>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</si>
  <si>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</si>
  <si>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</si>
  <si>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</si>
  <si>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</si>
  <si>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</si>
  <si>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</si>
  <si>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</si>
  <si>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</si>
  <si>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</si>
  <si>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</si>
  <si>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</si>
  <si>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</si>
  <si>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</si>
  <si>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</si>
  <si>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</si>
  <si>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</si>
  <si>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</si>
  <si>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</si>
  <si>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</si>
  <si>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</si>
  <si>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</si>
  <si>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</si>
  <si>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</si>
  <si>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</si>
  <si>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</si>
  <si>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</si>
  <si>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</si>
  <si>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</si>
  <si>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</si>
  <si>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</si>
  <si>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</si>
  <si>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</si>
  <si>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</si>
  <si>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</si>
  <si>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</si>
  <si>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</si>
  <si>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</si>
  <si>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</si>
  <si>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</si>
  <si>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</si>
  <si>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</si>
  <si>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</si>
  <si>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</si>
  <si>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</si>
  <si>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</si>
  <si>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</si>
  <si>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</si>
  <si>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</si>
  <si>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</si>
  <si>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</si>
  <si>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</si>
  <si>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</si>
  <si>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</si>
  <si>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</si>
  <si>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</si>
  <si>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</si>
  <si>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</si>
  <si>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</si>
  <si>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</si>
  <si>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</si>
  <si>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</si>
  <si>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</si>
  <si>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</si>
  <si>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</si>
  <si>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</si>
  <si>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</si>
  <si>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</si>
  <si>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</si>
  <si>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</si>
  <si>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</si>
  <si>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</si>
  <si>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</si>
  <si>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</si>
  <si>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</si>
  <si>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</si>
  <si>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</si>
  <si>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</si>
  <si>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</si>
  <si>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</si>
  <si>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</si>
  <si>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</si>
  <si>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</si>
  <si>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</si>
  <si>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</si>
  <si>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</si>
  <si>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</si>
  <si>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</si>
  <si>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</si>
  <si>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</si>
  <si>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</si>
  <si>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</si>
  <si>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</si>
  <si>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</si>
  <si>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</si>
  <si>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</si>
  <si>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</si>
  <si>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</si>
  <si>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</si>
  <si>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</si>
  <si>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</si>
  <si>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</si>
  <si>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</si>
  <si>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</si>
  <si>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</si>
  <si>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</si>
  <si>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</si>
  <si>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</si>
  <si>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</si>
  <si>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</si>
  <si>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</si>
  <si>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</si>
  <si>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</si>
  <si>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</si>
  <si>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</si>
  <si>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</si>
  <si>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</si>
  <si>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</si>
  <si>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</si>
  <si>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</si>
  <si>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</si>
  <si>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</si>
  <si>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</si>
  <si>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</si>
  <si>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</si>
  <si>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</si>
  <si>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</si>
  <si>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</si>
  <si>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</si>
  <si>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</si>
  <si>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</si>
  <si>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</si>
  <si>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</si>
  <si>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</si>
  <si>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</si>
  <si>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</si>
  <si>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</si>
  <si>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</si>
  <si>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</si>
  <si>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</si>
  <si>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</si>
  <si>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</si>
  <si>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</si>
  <si>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</si>
  <si>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</si>
  <si>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</si>
  <si>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</si>
  <si>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</si>
  <si>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</si>
  <si>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</si>
  <si>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</si>
  <si>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</si>
  <si>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</si>
  <si>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</si>
  <si>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</si>
  <si>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</si>
  <si>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</si>
  <si>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</si>
  <si>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</si>
  <si>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</si>
  <si>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</si>
  <si>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</si>
  <si>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</si>
  <si>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</si>
  <si>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</si>
  <si>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</si>
  <si>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</si>
  <si>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</si>
  <si>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</si>
  <si>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</si>
  <si>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</si>
  <si>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</si>
  <si>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</si>
  <si>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</si>
  <si>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</si>
  <si>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</si>
  <si>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</si>
  <si>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</si>
  <si>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</si>
  <si>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</si>
  <si>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</si>
  <si>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</si>
  <si>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</si>
  <si>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</si>
  <si>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</si>
  <si>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</si>
  <si>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</si>
  <si>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</si>
  <si>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</si>
  <si>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</si>
  <si>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</si>
  <si>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</si>
  <si>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</si>
  <si>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</si>
  <si>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</si>
  <si>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</si>
  <si>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</si>
  <si>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</si>
  <si>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</si>
  <si>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</si>
  <si>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</si>
  <si>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</si>
  <si>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</si>
  <si>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</si>
  <si>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</si>
  <si>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</si>
  <si>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</si>
  <si>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</si>
  <si>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</si>
  <si>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</si>
  <si>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</si>
  <si>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</si>
  <si>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</si>
  <si>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</si>
  <si>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</si>
  <si>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</si>
  <si>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</si>
  <si>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</si>
  <si>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</si>
  <si>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</si>
  <si>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</si>
  <si>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</si>
  <si>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</si>
  <si>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</si>
  <si>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</si>
  <si>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</si>
  <si>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</si>
  <si>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</si>
  <si>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</si>
  <si>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</si>
  <si>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</si>
  <si>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</si>
  <si>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</si>
  <si>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</si>
  <si>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</si>
  <si>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</si>
  <si>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</si>
  <si>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</si>
  <si>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</si>
  <si>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</si>
  <si>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</si>
  <si>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</si>
  <si>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</si>
  <si>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</si>
  <si>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</si>
  <si>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</si>
  <si>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</si>
  <si>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</si>
  <si>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</si>
  <si>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</si>
  <si>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</si>
  <si>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</si>
  <si>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</si>
  <si>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</si>
  <si>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</si>
  <si>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</si>
  <si>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</si>
  <si>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</si>
  <si>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</si>
  <si>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</si>
  <si>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</si>
  <si>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</si>
  <si>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</si>
  <si>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</si>
  <si>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</si>
  <si>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</si>
  <si>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</si>
  <si>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</si>
  <si>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</si>
  <si>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</si>
  <si>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</si>
  <si>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</si>
  <si>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</si>
  <si>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</si>
  <si>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</si>
  <si>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</si>
  <si>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</si>
  <si>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</si>
  <si>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</si>
  <si>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</si>
  <si>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</si>
  <si>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</si>
  <si>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</si>
  <si>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</si>
  <si>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</si>
  <si>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</si>
  <si>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</si>
  <si>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</si>
  <si>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</si>
  <si>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</si>
  <si>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</si>
  <si>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</si>
  <si>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</si>
  <si>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</si>
  <si>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</si>
  <si>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</si>
  <si>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</si>
  <si>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</si>
  <si>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</si>
  <si>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</si>
  <si>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</si>
  <si>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</si>
  <si>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</si>
  <si>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</si>
  <si>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</si>
  <si>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</si>
  <si>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</si>
  <si>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</si>
  <si>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</si>
  <si>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</si>
  <si>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</si>
  <si>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</si>
  <si>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</si>
  <si>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</si>
  <si>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</si>
  <si>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</si>
  <si>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</si>
  <si>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</si>
  <si>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</si>
  <si>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</si>
  <si>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</si>
  <si>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</si>
  <si>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</si>
  <si>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</si>
  <si>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</si>
  <si>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</si>
  <si>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</si>
  <si>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</si>
  <si>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</si>
  <si>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</si>
  <si>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</si>
  <si>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</si>
  <si>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</si>
  <si>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</si>
  <si>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</si>
  <si>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</si>
  <si>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</si>
  <si>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</si>
  <si>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</si>
  <si>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</si>
  <si>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</si>
  <si>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</si>
  <si>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</si>
  <si>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</si>
  <si>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</si>
  <si>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</si>
  <si>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</si>
  <si>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</si>
  <si>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</si>
  <si>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</si>
  <si>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</si>
  <si>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</si>
  <si>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</si>
  <si>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</si>
  <si>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</si>
  <si>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</si>
  <si>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</si>
  <si>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</si>
  <si>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</si>
  <si>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</si>
  <si>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</si>
  <si>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</si>
  <si>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</si>
  <si>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</si>
  <si>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</si>
  <si>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</si>
  <si>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</si>
  <si>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</si>
  <si>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</si>
  <si>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</si>
  <si>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</si>
  <si>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</si>
  <si>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</si>
  <si>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</si>
  <si>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</si>
  <si>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</si>
  <si>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</si>
  <si>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</si>
  <si>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</si>
  <si>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</si>
  <si>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</si>
  <si>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</si>
  <si>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</si>
  <si>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</si>
  <si>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</si>
  <si>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</si>
  <si>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</si>
  <si>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</si>
  <si>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</si>
  <si>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</si>
  <si>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</si>
  <si>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</si>
  <si>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</si>
  <si>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</si>
  <si>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</si>
  <si>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</si>
  <si>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</si>
  <si>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</si>
  <si>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</si>
  <si>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</si>
  <si>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</si>
  <si>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</si>
  <si>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</si>
  <si>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</si>
  <si>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</si>
  <si>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</si>
  <si>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</si>
  <si>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</si>
  <si>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</si>
  <si>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</si>
  <si>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</si>
  <si>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</si>
  <si>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</si>
  <si>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</si>
  <si>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</si>
  <si>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</si>
  <si>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</si>
  <si>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</si>
  <si>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</si>
  <si>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</si>
  <si>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</si>
  <si>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</si>
  <si>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</si>
  <si>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</si>
  <si>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</si>
  <si>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</si>
  <si>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</si>
  <si>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</si>
  <si>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</si>
  <si>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</si>
  <si>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</si>
  <si>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</si>
  <si>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</si>
  <si>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</si>
  <si>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</si>
  <si>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</si>
  <si>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</si>
  <si>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</si>
  <si>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</si>
  <si>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</si>
  <si>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</si>
  <si>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</si>
  <si>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</si>
  <si>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</si>
  <si>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</si>
  <si>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</si>
  <si>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</si>
  <si>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</si>
  <si>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</si>
  <si>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</si>
  <si>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</si>
  <si>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</si>
  <si>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</si>
  <si>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</si>
  <si>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</si>
  <si>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</si>
  <si>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</si>
  <si>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</si>
  <si>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</si>
  <si>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</si>
  <si>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</si>
  <si>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</si>
  <si>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</si>
  <si>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</si>
  <si>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</si>
  <si>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</si>
  <si>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</si>
  <si>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</si>
  <si>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</si>
  <si>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</si>
  <si>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</si>
  <si>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</si>
  <si>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</si>
  <si>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</si>
  <si>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</si>
  <si>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</si>
  <si>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</si>
  <si>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</si>
  <si>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</si>
  <si>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</si>
  <si>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</si>
  <si>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</si>
  <si>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</si>
  <si>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</si>
  <si>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</si>
  <si>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</si>
  <si>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</si>
  <si>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</si>
  <si>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</si>
  <si>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</si>
  <si>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</si>
  <si>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</si>
  <si>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</si>
  <si>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</si>
  <si>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</si>
  <si>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</si>
  <si>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</si>
  <si>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</si>
  <si>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</si>
  <si>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</si>
  <si>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</si>
  <si>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</si>
  <si>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</si>
  <si>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</si>
  <si>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</si>
  <si>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</si>
  <si>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</si>
  <si>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</si>
  <si>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</si>
  <si>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</si>
  <si>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</si>
  <si>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</si>
  <si>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</si>
  <si>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</si>
  <si>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</si>
  <si>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</si>
  <si>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</si>
  <si>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</si>
  <si>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</si>
  <si>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</si>
  <si>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</si>
  <si>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</si>
  <si>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</si>
  <si>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</si>
  <si>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</si>
  <si>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</si>
  <si>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</si>
  <si>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</si>
  <si>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</si>
  <si>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</si>
  <si>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</si>
  <si>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</si>
  <si>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</si>
  <si>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</si>
  <si>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</si>
  <si>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</si>
  <si>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</si>
  <si>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</si>
  <si>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</si>
  <si>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</si>
  <si>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</si>
  <si>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</si>
  <si>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</si>
  <si>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</si>
  <si>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</si>
  <si>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</si>
  <si>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</si>
  <si>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</si>
  <si>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</si>
  <si>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</si>
  <si>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</si>
  <si>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</si>
  <si>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</si>
  <si>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</si>
  <si>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</si>
  <si>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</si>
  <si>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</si>
  <si>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</si>
  <si>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</si>
  <si>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</si>
  <si>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</si>
  <si>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</si>
  <si>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</si>
  <si>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</si>
  <si>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</si>
  <si>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</si>
  <si>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</si>
  <si>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</si>
  <si>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</si>
  <si>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</si>
  <si>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</si>
  <si>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</si>
  <si>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</si>
  <si>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</si>
  <si>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</si>
  <si>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</si>
  <si>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</si>
  <si>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</si>
  <si>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</si>
  <si>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</si>
  <si>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</si>
  <si>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</si>
  <si>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</si>
  <si>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</si>
  <si>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</si>
  <si>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</si>
  <si>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</si>
  <si>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</si>
  <si>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</si>
  <si>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</si>
  <si>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</si>
  <si>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</si>
  <si>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</si>
  <si>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</si>
  <si>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</si>
  <si>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</si>
  <si>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</si>
  <si>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</si>
  <si>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</si>
  <si>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</si>
  <si>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</si>
  <si>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</si>
  <si>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</si>
  <si>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</si>
  <si>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</si>
  <si>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</si>
  <si>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</si>
  <si>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</si>
  <si>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</si>
  <si>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</si>
  <si>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</si>
  <si>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</si>
  <si>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</si>
  <si>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</si>
  <si>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</si>
  <si>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</si>
  <si>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</si>
  <si>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</si>
  <si>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</si>
  <si>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</si>
  <si>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</si>
  <si>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</si>
  <si>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</si>
  <si>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</si>
  <si>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</si>
  <si>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</si>
  <si>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</si>
  <si>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</si>
  <si>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</si>
  <si>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</si>
  <si>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</si>
  <si>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</si>
  <si>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</si>
  <si>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</si>
  <si>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</si>
  <si>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</si>
  <si>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</si>
  <si>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</si>
  <si>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</si>
  <si>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</si>
  <si>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</si>
  <si>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</si>
  <si>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</si>
  <si>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</si>
  <si>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</si>
  <si>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</si>
  <si>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</si>
  <si>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</si>
  <si>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</si>
  <si>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</si>
  <si>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</si>
  <si>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</si>
  <si>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</si>
  <si>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</si>
  <si>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</si>
  <si>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</si>
  <si>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</si>
  <si>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</si>
  <si>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</si>
  <si>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</si>
  <si>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</si>
  <si>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</si>
  <si>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</si>
  <si>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</si>
  <si>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</si>
  <si>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</si>
  <si>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</si>
  <si>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</si>
  <si>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</si>
  <si>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</si>
  <si>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</si>
  <si>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</si>
  <si>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</si>
  <si>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</si>
  <si>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</si>
  <si>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</si>
  <si>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</si>
  <si>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</si>
  <si>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</si>
  <si>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</si>
  <si>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</si>
  <si>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</si>
  <si>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</si>
  <si>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</si>
  <si>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</si>
  <si>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</si>
  <si>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</si>
  <si>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</si>
  <si>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</si>
  <si>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</si>
  <si>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</si>
  <si>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</si>
  <si>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</si>
  <si>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</si>
  <si>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</si>
  <si>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</si>
  <si>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</si>
  <si>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</si>
  <si>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</si>
  <si>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</si>
  <si>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</si>
  <si>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</si>
  <si>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</si>
  <si>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</si>
  <si>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</si>
  <si>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</si>
  <si>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</si>
  <si>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</si>
  <si>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</si>
  <si>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</si>
  <si>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</si>
  <si>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</si>
  <si>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</si>
  <si>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</si>
  <si>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</si>
  <si>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</si>
  <si>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</si>
  <si>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</si>
  <si>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</si>
  <si>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</si>
  <si>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</si>
  <si>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</si>
  <si>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</si>
  <si>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</si>
  <si>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</si>
  <si>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</si>
  <si>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</si>
  <si>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</si>
  <si>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</si>
  <si>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</si>
  <si>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</si>
  <si>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</si>
  <si>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</si>
  <si>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</si>
  <si>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</si>
  <si>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</si>
  <si>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</si>
  <si>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</si>
  <si>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</si>
  <si>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</si>
  <si>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</si>
  <si>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</si>
  <si>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</si>
  <si>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</si>
  <si>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</si>
  <si>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</si>
  <si>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</si>
  <si>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</si>
  <si>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</si>
  <si>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</si>
  <si>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</si>
  <si>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</si>
  <si>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</si>
  <si>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</si>
  <si>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</si>
  <si>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</si>
  <si>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</si>
  <si>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</si>
  <si>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</si>
  <si>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</si>
  <si>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</si>
  <si>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</si>
  <si>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</si>
  <si>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</si>
  <si>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</si>
  <si>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</si>
  <si>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</si>
  <si>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</si>
  <si>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</si>
  <si>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</si>
  <si>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</si>
  <si>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</si>
  <si>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</si>
  <si>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</si>
  <si>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</si>
  <si>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</si>
  <si>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</si>
  <si>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</si>
  <si>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</si>
  <si>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</si>
  <si>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</si>
  <si>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</si>
  <si>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</si>
  <si>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</si>
  <si>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</si>
  <si>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</si>
  <si>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</si>
  <si>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</si>
  <si>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</si>
  <si>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</si>
  <si>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</si>
  <si>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</si>
  <si>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</si>
  <si>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</si>
  <si>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</si>
  <si>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</si>
  <si>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</si>
  <si>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</si>
  <si>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</si>
  <si>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</si>
  <si>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</si>
  <si>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</si>
  <si>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</si>
  <si>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</si>
  <si>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</si>
  <si>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</si>
  <si>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</si>
  <si>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</si>
  <si>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</si>
  <si>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</si>
  <si>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</si>
  <si>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</si>
  <si>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</si>
  <si>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</si>
  <si>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</si>
  <si>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</si>
  <si>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</si>
  <si>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</si>
  <si>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</si>
  <si>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</si>
  <si>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</si>
  <si>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</si>
  <si>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</si>
  <si>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</si>
  <si>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</si>
  <si>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</si>
  <si>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</si>
  <si>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</si>
  <si>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</si>
  <si>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</si>
  <si>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</si>
  <si>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</si>
  <si>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</si>
  <si>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</si>
  <si>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</si>
  <si>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</si>
  <si>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</si>
  <si>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</si>
  <si>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</si>
  <si>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</si>
  <si>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</si>
  <si>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</si>
  <si>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</si>
  <si>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</si>
  <si>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</si>
  <si>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</si>
  <si>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</si>
  <si>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</si>
  <si>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</si>
  <si>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</si>
  <si>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</si>
  <si>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</si>
  <si>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</si>
  <si>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</si>
  <si>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</si>
  <si>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</si>
  <si>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</si>
  <si>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</si>
  <si>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</si>
  <si>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</si>
  <si>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</si>
  <si>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</si>
  <si>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</si>
  <si>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</si>
  <si>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</si>
  <si>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</si>
  <si>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</si>
  <si>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</si>
  <si>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</si>
  <si>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</si>
  <si>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</si>
  <si>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</si>
  <si>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</si>
  <si>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</si>
  <si>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</si>
  <si>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</si>
  <si>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</si>
  <si>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</si>
  <si>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</si>
  <si>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</si>
  <si>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</si>
  <si>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</si>
  <si>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</si>
  <si>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</si>
  <si>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</si>
  <si>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</si>
  <si>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</si>
  <si>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</si>
  <si>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</si>
  <si>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</si>
  <si>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</si>
  <si>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</si>
  <si>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</si>
  <si>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</si>
  <si>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</si>
  <si>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</si>
  <si>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</si>
  <si>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</si>
  <si>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</si>
  <si>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</si>
  <si>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</si>
  <si>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</si>
  <si>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</si>
  <si>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</si>
  <si>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</si>
  <si>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</si>
  <si>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</si>
  <si>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</si>
  <si>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</si>
  <si>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</si>
  <si>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</si>
  <si>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</si>
  <si>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</si>
  <si>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</si>
  <si>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</si>
  <si>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</si>
  <si>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</si>
  <si>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</si>
  <si>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</si>
  <si>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</si>
  <si>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</si>
  <si>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</si>
  <si>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</si>
  <si>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</si>
  <si>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</si>
  <si>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</si>
  <si>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</si>
  <si>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</si>
  <si>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</si>
  <si>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</si>
  <si>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</si>
  <si>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</si>
  <si>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</si>
  <si>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</si>
  <si>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</si>
  <si>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</si>
  <si>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</si>
  <si>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</si>
  <si>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</si>
  <si>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</si>
  <si>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</si>
  <si>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</si>
  <si>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</si>
  <si>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</si>
  <si>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</si>
  <si>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</si>
  <si>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</si>
  <si>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</si>
  <si>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</si>
  <si>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</si>
  <si>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</si>
  <si>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</si>
  <si>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</si>
  <si>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</si>
  <si>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</si>
  <si>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</si>
  <si>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</si>
  <si>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</si>
  <si>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</si>
  <si>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</si>
  <si>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</si>
  <si>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</si>
  <si>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</si>
  <si>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</si>
  <si>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</si>
  <si>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</si>
  <si>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</si>
  <si>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</si>
  <si>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</si>
  <si>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</si>
  <si>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</si>
  <si>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</si>
  <si>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</si>
  <si>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</si>
  <si>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</si>
  <si>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</si>
  <si>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</si>
  <si>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</si>
  <si>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</si>
  <si>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</si>
  <si>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</si>
  <si>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</si>
  <si>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</si>
  <si>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</si>
  <si>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</si>
  <si>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</si>
  <si>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</si>
  <si>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</si>
  <si>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</si>
  <si>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</si>
  <si>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</si>
  <si>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</si>
  <si>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</si>
  <si>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</si>
  <si>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</si>
  <si>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</si>
  <si>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</si>
  <si>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</si>
  <si>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</si>
  <si>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</si>
  <si>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</si>
  <si>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</si>
  <si>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</si>
  <si>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</si>
  <si>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</si>
  <si>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</si>
  <si>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</si>
  <si>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</si>
  <si>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</si>
  <si>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</si>
  <si>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</si>
  <si>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</si>
  <si>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</si>
  <si>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</si>
  <si>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</si>
  <si>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</si>
  <si>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</si>
  <si>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</si>
  <si>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</si>
  <si>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</si>
  <si>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</si>
  <si>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</si>
  <si>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</si>
  <si>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</si>
  <si>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</si>
  <si>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</si>
  <si>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</si>
  <si>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</si>
  <si>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</si>
  <si>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</si>
  <si>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</si>
  <si>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</si>
  <si>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</si>
  <si>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</si>
  <si>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</si>
  <si>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</si>
  <si>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</si>
  <si>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</si>
  <si>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</si>
  <si>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</si>
  <si>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</si>
  <si>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</si>
  <si>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</si>
  <si>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</si>
  <si>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</si>
  <si>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</si>
  <si>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</si>
  <si>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</si>
  <si>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</si>
  <si>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</si>
  <si>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</si>
  <si>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</si>
  <si>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</si>
  <si>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</si>
  <si>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</si>
  <si>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</si>
  <si>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</si>
  <si>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</si>
  <si>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</si>
  <si>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</si>
  <si>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</si>
  <si>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</si>
  <si>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</si>
  <si>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</si>
  <si>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</si>
  <si>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</si>
  <si>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</si>
  <si>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</si>
  <si>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</si>
  <si>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</si>
  <si>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</si>
  <si>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</si>
  <si>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</si>
  <si>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</si>
  <si>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</si>
  <si>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</si>
  <si>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</si>
  <si>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</si>
  <si>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</si>
  <si>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</si>
  <si>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</si>
  <si>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</si>
  <si>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</si>
  <si>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</si>
  <si>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</si>
  <si>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</si>
  <si>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</si>
  <si>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</si>
  <si>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</si>
  <si>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</si>
  <si>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</si>
  <si>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</si>
  <si>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</si>
  <si>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</si>
  <si>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</si>
  <si>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</si>
  <si>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</si>
  <si>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</si>
  <si>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</si>
  <si>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</si>
  <si>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</si>
  <si>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</si>
  <si>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</si>
  <si>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</si>
  <si>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</si>
  <si>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</si>
  <si>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</si>
  <si>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</si>
  <si>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</si>
  <si>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</si>
  <si>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</si>
  <si>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</si>
  <si>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</si>
  <si>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</si>
  <si>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</si>
  <si>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</si>
  <si>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</si>
  <si>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</si>
  <si>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</si>
  <si>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</si>
  <si>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</si>
  <si>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</si>
  <si>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</si>
  <si>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</si>
  <si>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</si>
  <si>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</si>
  <si>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</si>
  <si>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</si>
  <si>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</si>
  <si>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</si>
  <si>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</si>
  <si>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</si>
  <si>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</si>
  <si>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</si>
  <si>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</si>
  <si>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</si>
  <si>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</si>
  <si>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</si>
  <si>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</si>
  <si>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</si>
  <si>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</si>
  <si>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</si>
  <si>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</si>
  <si>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</si>
  <si>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</si>
  <si>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</si>
  <si>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</si>
  <si>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</si>
  <si>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</si>
  <si>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</si>
  <si>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</si>
  <si>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</si>
  <si>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</si>
  <si>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</si>
  <si>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</si>
  <si>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</si>
  <si>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</si>
  <si>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</si>
  <si>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</si>
  <si>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</si>
  <si>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</si>
  <si>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</si>
  <si>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</si>
  <si>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</si>
  <si>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</si>
  <si>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</si>
  <si>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</si>
  <si>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</si>
  <si>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</si>
  <si>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</si>
  <si>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</si>
  <si>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</si>
  <si>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</si>
  <si>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</si>
  <si>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</si>
  <si>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</si>
  <si>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</si>
  <si>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</si>
  <si>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</si>
  <si>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</si>
  <si>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</si>
  <si>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</si>
  <si>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</si>
  <si>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</si>
  <si>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</si>
  <si>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</si>
  <si>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</si>
  <si>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</si>
  <si>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</si>
  <si>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</si>
  <si>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</si>
  <si>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</si>
  <si>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</si>
  <si>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</si>
  <si>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</si>
  <si>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</si>
  <si>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</si>
  <si>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</si>
  <si>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</si>
  <si>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</si>
  <si>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</si>
  <si>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</si>
  <si>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</si>
  <si>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</si>
  <si>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</si>
  <si>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</si>
  <si>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</si>
  <si>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</si>
  <si>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</si>
  <si>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</si>
  <si>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</si>
  <si>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</si>
  <si>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</si>
  <si>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</si>
  <si>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</si>
  <si>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</si>
  <si>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</si>
  <si>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</si>
  <si>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</si>
  <si>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</si>
  <si>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</si>
  <si>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</si>
  <si>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</si>
  <si>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</si>
  <si>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</si>
  <si>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</si>
  <si>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</si>
  <si>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</si>
  <si>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</si>
  <si>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</si>
  <si>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</si>
  <si>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</si>
  <si>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</si>
  <si>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</si>
  <si>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</si>
  <si>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</si>
  <si>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</si>
  <si>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</si>
  <si>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</si>
  <si>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</si>
  <si>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</si>
  <si>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</si>
  <si>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</si>
  <si>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</si>
  <si>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</si>
  <si>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</si>
  <si>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</si>
  <si>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</si>
  <si>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</si>
  <si>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</si>
  <si>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</si>
  <si>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</si>
  <si>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</si>
  <si>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</si>
  <si>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</si>
  <si>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</si>
  <si>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</si>
  <si>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</si>
  <si>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</si>
  <si>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</si>
  <si>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</si>
  <si>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</si>
  <si>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</si>
  <si>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</si>
  <si>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</si>
  <si>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</si>
  <si>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</si>
  <si>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</si>
  <si>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</si>
  <si>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</si>
  <si>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</si>
  <si>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</si>
  <si>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</si>
  <si>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</si>
  <si>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</si>
  <si>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</si>
  <si>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</si>
  <si>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</si>
  <si>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</si>
  <si>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</si>
  <si>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</si>
  <si>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</si>
  <si>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</si>
  <si>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</si>
  <si>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</si>
  <si>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</si>
  <si>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</si>
  <si>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</si>
  <si>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</si>
  <si>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</si>
  <si>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</si>
  <si>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</si>
  <si>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</si>
  <si>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</si>
  <si>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</si>
  <si>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</si>
  <si>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</si>
  <si>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</si>
  <si>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</si>
  <si>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</si>
  <si>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</si>
  <si>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</si>
  <si>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</si>
  <si>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</si>
  <si>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</si>
  <si>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</si>
  <si>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</si>
  <si>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</si>
  <si>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</si>
  <si>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</si>
  <si>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</si>
  <si>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</si>
  <si>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</si>
  <si>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</si>
  <si>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</si>
  <si>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</si>
  <si>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</si>
  <si>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</si>
  <si>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</si>
  <si>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</si>
  <si>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</si>
  <si>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</si>
  <si>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</si>
  <si>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</si>
  <si>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</si>
  <si>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</si>
  <si>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</si>
  <si>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</si>
  <si>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</si>
  <si>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</si>
  <si>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</si>
  <si>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</si>
  <si>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</si>
  <si>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</si>
  <si>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</si>
  <si>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</si>
  <si>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</si>
  <si>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</si>
  <si>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</si>
  <si>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</si>
  <si>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</si>
  <si>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</si>
  <si>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</si>
  <si>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</si>
  <si>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</si>
  <si>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</si>
  <si>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</si>
  <si>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</si>
  <si>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</si>
  <si>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</si>
  <si>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</si>
  <si>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</si>
  <si>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</si>
  <si>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</si>
  <si>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</si>
  <si>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</si>
  <si>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</si>
  <si>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</si>
  <si>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</si>
  <si>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</si>
  <si>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</si>
  <si>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</si>
  <si>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</si>
  <si>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</si>
  <si>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</si>
  <si>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</si>
  <si>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</si>
  <si>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</si>
  <si>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</si>
  <si>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</si>
  <si>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</si>
  <si>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</si>
  <si>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</si>
  <si>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</si>
  <si>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</si>
  <si>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</si>
  <si>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</si>
  <si>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</si>
  <si>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</si>
  <si>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</si>
  <si>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</si>
  <si>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</si>
  <si>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</si>
  <si>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</si>
  <si>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</si>
  <si>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</si>
  <si>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</si>
  <si>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</si>
  <si>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</si>
  <si>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</si>
  <si>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</si>
  <si>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</si>
  <si>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</si>
  <si>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</si>
  <si>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</si>
  <si>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</si>
  <si>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</si>
  <si>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</si>
  <si>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</si>
  <si>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</si>
  <si>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</si>
  <si>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</si>
  <si>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</si>
  <si>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</si>
  <si>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</si>
  <si>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</si>
  <si>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</si>
  <si>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</si>
  <si>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</si>
  <si>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</si>
  <si>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</si>
  <si>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</si>
  <si>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</si>
  <si>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</si>
  <si>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</si>
  <si>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</si>
  <si>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</si>
  <si>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</si>
  <si>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</si>
  <si>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</si>
  <si>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</si>
  <si>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</si>
  <si>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</si>
  <si>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</si>
  <si>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</si>
  <si>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</si>
  <si>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</si>
  <si>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</si>
  <si>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</si>
  <si>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</si>
  <si>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</si>
  <si>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</si>
  <si>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</si>
  <si>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</si>
  <si>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</si>
  <si>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</si>
  <si>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</si>
  <si>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</si>
  <si>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</si>
  <si>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</si>
  <si>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</si>
  <si>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</si>
  <si>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</si>
  <si>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</si>
  <si>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</si>
  <si>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</si>
  <si>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</si>
  <si>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</si>
  <si>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</si>
  <si>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</si>
  <si>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</si>
  <si>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</si>
  <si>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</si>
  <si>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</si>
  <si>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</si>
  <si>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</si>
  <si>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</si>
  <si>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</si>
  <si>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</si>
  <si>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</si>
  <si>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</si>
  <si>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</si>
  <si>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</si>
  <si>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</si>
  <si>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</si>
  <si>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</si>
  <si>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</si>
  <si>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</si>
  <si>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</si>
  <si>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</si>
  <si>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</si>
  <si>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</si>
  <si>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</si>
  <si>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</si>
  <si>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</si>
  <si>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</si>
  <si>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</si>
  <si>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</si>
  <si>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</si>
  <si>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</si>
  <si>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</si>
  <si>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</si>
  <si>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</si>
  <si>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</si>
  <si>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</si>
  <si>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</si>
  <si>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</si>
  <si>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</si>
  <si>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</si>
  <si>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</si>
  <si>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</si>
  <si>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</si>
  <si>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</si>
  <si>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</si>
  <si>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</si>
  <si>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</si>
  <si>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</si>
  <si>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</si>
  <si>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</si>
  <si>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</si>
  <si>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</si>
  <si>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</si>
  <si>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</si>
  <si>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</si>
  <si>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</si>
  <si>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</si>
  <si>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</si>
  <si>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</si>
  <si>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</si>
  <si>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</si>
  <si>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</si>
  <si>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</si>
  <si>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</si>
  <si>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</si>
  <si>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</si>
  <si>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</si>
  <si>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</si>
  <si>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</si>
  <si>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</si>
  <si>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</si>
  <si>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</si>
  <si>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</si>
  <si>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</si>
  <si>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</si>
  <si>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</si>
  <si>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</si>
  <si>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</si>
  <si>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</si>
  <si>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</si>
  <si>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</si>
  <si>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</si>
  <si>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</si>
  <si>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</si>
  <si>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</si>
  <si>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</si>
  <si>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</si>
  <si>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</si>
  <si>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</si>
  <si>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</si>
  <si>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</si>
  <si>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</si>
  <si>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</si>
  <si>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</si>
  <si>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</si>
  <si>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</si>
  <si>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</si>
  <si>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</si>
  <si>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</si>
  <si>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</si>
  <si>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</si>
  <si>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</si>
  <si>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</si>
  <si>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</si>
  <si>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</si>
  <si>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</si>
  <si>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</si>
  <si>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</si>
  <si>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</si>
  <si>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</si>
  <si>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</si>
  <si>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</si>
  <si>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</si>
  <si>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</si>
  <si>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</si>
  <si>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</si>
  <si>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</si>
  <si>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</si>
  <si>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</si>
  <si>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</si>
  <si>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</si>
  <si>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</si>
  <si>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</si>
  <si>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</si>
  <si>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</si>
  <si>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</si>
  <si>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</si>
  <si>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</si>
  <si>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</si>
  <si>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</si>
  <si>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</si>
  <si>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</si>
  <si>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</si>
  <si>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</si>
  <si>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</si>
  <si>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</si>
  <si>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</si>
  <si>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</si>
  <si>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</si>
  <si>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</si>
  <si>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</si>
  <si>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</si>
  <si>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</si>
  <si>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</si>
  <si>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</si>
  <si>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</si>
  <si>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</si>
  <si>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</si>
  <si>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</si>
  <si>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</si>
  <si>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</si>
  <si>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</si>
  <si>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</si>
  <si>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</si>
  <si>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</si>
  <si>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</si>
  <si>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</si>
  <si>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</si>
  <si>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</si>
  <si>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</si>
  <si>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</si>
  <si>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</si>
  <si>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</si>
  <si>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</si>
  <si>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</si>
  <si>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</si>
  <si>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</si>
  <si>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</si>
  <si>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</si>
  <si>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</si>
  <si>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</si>
  <si>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</si>
  <si>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</si>
  <si>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</si>
  <si>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</si>
  <si>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</si>
  <si>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</si>
  <si>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</si>
  <si>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</si>
  <si>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</si>
  <si>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</si>
  <si>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</si>
  <si>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</si>
  <si>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</si>
  <si>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</si>
  <si>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</si>
  <si>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</si>
  <si>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</si>
  <si>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</si>
  <si>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</si>
  <si>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</si>
  <si>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</si>
  <si>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</si>
  <si>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</si>
  <si>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</si>
  <si>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</si>
  <si>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</si>
  <si>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</si>
  <si>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</si>
  <si>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</si>
  <si>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</si>
  <si>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</si>
  <si>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</si>
  <si>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</si>
  <si>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</si>
  <si>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</si>
  <si>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</si>
  <si>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</si>
  <si>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</si>
  <si>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</si>
  <si>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</si>
  <si>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</si>
  <si>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</si>
  <si>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</si>
  <si>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</si>
  <si>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</si>
  <si>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</si>
  <si>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</si>
  <si>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</si>
  <si>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</si>
  <si>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</si>
  <si>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</si>
  <si>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</si>
  <si>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</si>
  <si>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</si>
  <si>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</si>
  <si>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</si>
  <si>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</si>
  <si>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</si>
  <si>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</si>
  <si>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</si>
  <si>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</si>
  <si>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</si>
  <si>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</si>
  <si>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</si>
  <si>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</si>
  <si>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</si>
  <si>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</si>
  <si>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</si>
  <si>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</si>
  <si>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</si>
  <si>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</si>
  <si>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</si>
  <si>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</si>
  <si>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</si>
  <si>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</si>
  <si>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</si>
  <si>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</si>
  <si>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</si>
  <si>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</si>
  <si>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</si>
  <si>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</si>
  <si>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</si>
  <si>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</si>
  <si>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</si>
  <si>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</si>
  <si>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</si>
  <si>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</si>
  <si>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</si>
  <si>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</si>
  <si>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</si>
  <si>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</si>
  <si>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</si>
  <si>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</si>
  <si>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</si>
  <si>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</si>
  <si>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</si>
  <si>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</si>
  <si>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</si>
  <si>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</si>
  <si>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</si>
  <si>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</si>
  <si>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</si>
  <si>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</si>
  <si>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</si>
  <si>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</si>
  <si>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</si>
  <si>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</si>
  <si>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</si>
  <si>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</si>
  <si>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</si>
  <si>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</si>
  <si>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</si>
  <si>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</si>
  <si>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</si>
  <si>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</si>
  <si>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</si>
  <si>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</si>
  <si>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</si>
  <si>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</si>
  <si>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</si>
  <si>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</si>
  <si>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</si>
  <si>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</si>
  <si>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</si>
  <si>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</si>
  <si>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</si>
  <si>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</si>
  <si>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</si>
  <si>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</si>
  <si>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</si>
  <si>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</si>
  <si>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</si>
  <si>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</si>
  <si>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</si>
  <si>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</si>
  <si>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</si>
  <si>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</si>
  <si>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</si>
  <si>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</si>
  <si>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</si>
  <si>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</si>
  <si>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</si>
  <si>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</si>
  <si>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</si>
  <si>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</si>
  <si>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</si>
  <si>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</si>
  <si>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</si>
  <si>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</si>
  <si>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</si>
  <si>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</si>
  <si>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</si>
  <si>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</si>
  <si>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</si>
  <si>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</si>
  <si>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</si>
  <si>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</si>
  <si>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</si>
  <si>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</si>
  <si>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</si>
  <si>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</si>
  <si>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</si>
  <si>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</si>
  <si>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</si>
  <si>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</si>
  <si>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</si>
  <si>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</si>
  <si>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</si>
  <si>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</si>
  <si>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</si>
  <si>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</si>
  <si>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</si>
  <si>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</si>
  <si>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</si>
  <si>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</si>
  <si>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</si>
  <si>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</si>
  <si>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</si>
  <si>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</si>
  <si>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</si>
  <si>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</si>
  <si>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</si>
  <si>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</si>
  <si>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</si>
  <si>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</si>
  <si>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</si>
  <si>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</si>
  <si>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</si>
  <si>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</si>
  <si>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</si>
  <si>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</si>
  <si>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</si>
  <si>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</si>
  <si>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</si>
  <si>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</si>
  <si>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</si>
  <si>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</si>
  <si>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</si>
  <si>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</si>
  <si>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</si>
  <si>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</si>
  <si>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</si>
  <si>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</si>
  <si>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</si>
  <si>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</si>
  <si>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</si>
  <si>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</si>
  <si>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</si>
  <si>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</si>
  <si>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</si>
  <si>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</si>
  <si>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</si>
  <si>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</si>
  <si>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</si>
  <si>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</si>
  <si>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</si>
  <si>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</si>
  <si>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</si>
  <si>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</si>
  <si>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</si>
  <si>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</si>
  <si>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</si>
  <si>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</si>
  <si>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</si>
  <si>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</si>
  <si>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</si>
  <si>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</si>
  <si>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</si>
  <si>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</si>
  <si>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</si>
  <si>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</si>
  <si>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</si>
  <si>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</si>
  <si>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</si>
  <si>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</si>
  <si>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</si>
  <si>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</si>
  <si>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</si>
  <si>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</si>
  <si>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</si>
  <si>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</si>
  <si>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</si>
  <si>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</si>
  <si>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</si>
  <si>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</si>
  <si>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</si>
  <si>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</si>
  <si>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</si>
  <si>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</si>
  <si>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</si>
  <si>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</si>
  <si>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</si>
  <si>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</si>
  <si>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</si>
  <si>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</si>
  <si>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</si>
  <si>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</si>
  <si>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</si>
  <si>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</si>
  <si>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</si>
  <si>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</si>
  <si>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</si>
  <si>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</si>
  <si>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</si>
  <si>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</si>
  <si>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</si>
  <si>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</si>
  <si>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</si>
  <si>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</si>
  <si>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</si>
  <si>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</si>
  <si>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</si>
  <si>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</si>
  <si>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</si>
  <si>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</si>
  <si>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</si>
  <si>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</si>
  <si>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</si>
  <si>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</si>
  <si>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</si>
  <si>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</si>
  <si>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</si>
  <si>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</si>
  <si>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</si>
  <si>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</si>
  <si>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</si>
  <si>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</si>
  <si>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</si>
  <si>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</si>
  <si>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</si>
  <si>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</si>
  <si>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</si>
  <si>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</si>
  <si>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</si>
  <si>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</si>
  <si>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</si>
  <si>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</si>
  <si>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</si>
  <si>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</si>
  <si>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</si>
  <si>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</si>
  <si>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</si>
  <si>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</si>
  <si>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</si>
  <si>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</si>
  <si>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</si>
  <si>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</si>
  <si>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</si>
  <si>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</si>
  <si>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</si>
  <si>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</si>
  <si>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</si>
  <si>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</si>
  <si>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</si>
  <si>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</si>
  <si>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</si>
  <si>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</si>
  <si>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</si>
  <si>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</si>
  <si>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</si>
  <si>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</si>
  <si>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</si>
  <si>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</si>
  <si>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</si>
  <si>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</si>
  <si>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</si>
  <si>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</si>
  <si>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</si>
  <si>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</si>
  <si>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</si>
  <si>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</si>
  <si>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</si>
  <si>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</si>
  <si>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</si>
  <si>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</si>
  <si>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</si>
  <si>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</si>
  <si>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</si>
  <si>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</si>
  <si>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</si>
  <si>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</si>
  <si>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</si>
  <si>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</si>
  <si>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</si>
  <si>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</si>
  <si>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</si>
  <si>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</si>
  <si>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</si>
  <si>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</si>
  <si>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</si>
  <si>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</si>
  <si>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</si>
  <si>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</si>
  <si>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</si>
  <si>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</si>
  <si>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</si>
  <si>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</si>
  <si>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</si>
  <si>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</si>
  <si>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</si>
  <si>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</si>
  <si>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</si>
  <si>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</si>
  <si>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</si>
  <si>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</si>
  <si>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</si>
  <si>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</si>
  <si>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</si>
  <si>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</si>
  <si>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</si>
  <si>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</si>
  <si>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</si>
  <si>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</si>
  <si>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</si>
  <si>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</si>
  <si>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</si>
  <si>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</si>
  <si>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</si>
  <si>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</si>
  <si>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</si>
  <si>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</si>
  <si>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</si>
  <si>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</si>
  <si>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</si>
  <si>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</si>
  <si>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</si>
  <si>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</si>
  <si>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</si>
  <si>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</si>
  <si>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</si>
  <si>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</si>
  <si>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</si>
  <si>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</si>
  <si>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</si>
  <si>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</si>
  <si>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</si>
  <si>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</si>
  <si>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</si>
  <si>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</si>
  <si>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</si>
  <si>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</si>
  <si>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</si>
  <si>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</si>
  <si>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</si>
  <si>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</si>
  <si>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</si>
  <si>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</si>
  <si>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</si>
  <si>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</si>
  <si>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</si>
  <si>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</si>
  <si>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</si>
  <si>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</si>
  <si>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</si>
  <si>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</si>
  <si>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</si>
  <si>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</si>
  <si>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</si>
  <si>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</si>
  <si>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</si>
  <si>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</si>
  <si>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</si>
  <si>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</si>
  <si>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</si>
  <si>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</si>
  <si>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</si>
  <si>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</si>
  <si>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</si>
  <si>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</si>
  <si>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</si>
  <si>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</si>
  <si>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</si>
  <si>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</si>
  <si>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</si>
  <si>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</si>
  <si>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</si>
  <si>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</si>
  <si>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</si>
  <si>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</si>
  <si>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</si>
  <si>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</si>
  <si>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</si>
  <si>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</si>
  <si>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</si>
  <si>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</si>
  <si>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</si>
  <si>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</si>
  <si>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</si>
  <si>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</si>
  <si>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</si>
  <si>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</si>
  <si>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</si>
  <si>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</si>
  <si>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</si>
  <si>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</si>
  <si>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</si>
  <si>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</si>
  <si>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</si>
  <si>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</si>
  <si>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</si>
  <si>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</si>
  <si>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</si>
  <si>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</si>
  <si>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</si>
  <si>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</si>
  <si>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</si>
  <si>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</si>
  <si>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</si>
  <si>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</si>
  <si>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</si>
  <si>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</si>
  <si>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</si>
  <si>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</si>
  <si>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</si>
  <si>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</si>
  <si>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</si>
  <si>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</si>
  <si>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</si>
  <si>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</si>
  <si>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</si>
  <si>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</si>
  <si>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</si>
  <si>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</si>
  <si>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</si>
  <si>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</si>
  <si>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</si>
  <si>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</si>
  <si>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</si>
  <si>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</si>
  <si>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</si>
  <si>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</si>
  <si>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</si>
  <si>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</si>
  <si>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</si>
  <si>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</si>
  <si>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</si>
  <si>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</si>
  <si>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</si>
  <si>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</si>
  <si>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</si>
  <si>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</si>
  <si>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</si>
  <si>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</si>
  <si>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</si>
  <si>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</si>
  <si>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</si>
  <si>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</si>
  <si>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</si>
  <si>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</si>
  <si>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</si>
  <si>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</si>
  <si>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</si>
  <si>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</si>
  <si>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</si>
  <si>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</si>
  <si>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</si>
  <si>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</si>
  <si>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</si>
  <si>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</si>
  <si>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</si>
  <si>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</si>
  <si>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</si>
  <si>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</si>
  <si>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</si>
  <si>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</si>
  <si>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</si>
  <si>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</si>
  <si>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</si>
  <si>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</si>
  <si>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</si>
  <si>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</si>
  <si>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</si>
  <si>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</si>
  <si>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</si>
  <si>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</si>
  <si>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</si>
  <si>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</si>
  <si>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</si>
  <si>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</si>
  <si>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</si>
  <si>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</si>
  <si>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</si>
  <si>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</si>
  <si>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</si>
  <si>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</si>
  <si>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</si>
  <si>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</si>
  <si>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</si>
  <si>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</si>
  <si>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</si>
  <si>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</si>
  <si>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</si>
  <si>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</si>
  <si>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</si>
  <si>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</si>
  <si>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</si>
  <si>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</si>
  <si>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</si>
  <si>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</si>
  <si>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</si>
  <si>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</si>
  <si>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</si>
  <si>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</si>
  <si>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</si>
  <si>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</si>
  <si>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</si>
  <si>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</si>
  <si>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</si>
  <si>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</si>
  <si>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</si>
  <si>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</si>
  <si>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</si>
  <si>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</si>
  <si>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</si>
  <si>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</si>
  <si>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</si>
  <si>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</si>
  <si>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</si>
  <si>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</si>
  <si>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</si>
  <si>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</si>
  <si>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</si>
  <si>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</si>
  <si>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</si>
  <si>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</si>
  <si>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</si>
  <si>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</si>
  <si>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</si>
  <si>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</si>
  <si>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</si>
  <si>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</si>
  <si>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</si>
  <si>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</si>
  <si>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</si>
  <si>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</si>
  <si>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</si>
  <si>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</si>
  <si>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</si>
  <si>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</si>
  <si>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</si>
  <si>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</si>
  <si>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</si>
  <si>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</si>
  <si>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</si>
  <si>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</si>
  <si>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</si>
  <si>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</si>
  <si>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</si>
  <si>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</si>
  <si>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</si>
  <si>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</si>
  <si>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</si>
  <si>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</si>
  <si>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</si>
  <si>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</si>
  <si>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</si>
  <si>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</si>
  <si>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</si>
  <si>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</si>
  <si>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</si>
  <si>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</si>
  <si>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</si>
  <si>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</si>
  <si>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</si>
  <si>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</si>
  <si>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</si>
  <si>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</si>
  <si>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</si>
  <si>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</si>
  <si>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</si>
  <si>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</si>
  <si>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</si>
  <si>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</si>
  <si>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</si>
  <si>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</si>
  <si>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</si>
  <si>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</si>
  <si>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</si>
  <si>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</si>
  <si>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</si>
  <si>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</si>
  <si>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</si>
  <si>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</si>
  <si>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</si>
  <si>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</si>
  <si>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</si>
  <si>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</si>
  <si>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</si>
  <si>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</si>
  <si>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</si>
  <si>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</si>
  <si>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</si>
  <si>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</si>
  <si>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</si>
  <si>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</si>
  <si>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</si>
  <si>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</si>
  <si>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</si>
  <si>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</si>
  <si>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</si>
  <si>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</si>
  <si>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</si>
  <si>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</si>
  <si>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</si>
  <si>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</si>
  <si>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</si>
  <si>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</si>
  <si>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</si>
  <si>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</si>
  <si>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</si>
  <si>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</si>
  <si>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</si>
  <si>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</si>
  <si>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</si>
  <si>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</si>
  <si>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</si>
  <si>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</si>
  <si>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</si>
  <si>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</si>
  <si>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</si>
  <si>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</si>
  <si>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</si>
  <si>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</si>
  <si>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</si>
  <si>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</si>
  <si>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</si>
  <si>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</si>
  <si>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</si>
  <si>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</si>
  <si>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</si>
  <si>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</si>
  <si>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</si>
  <si>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</si>
  <si>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</si>
  <si>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</si>
  <si>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</si>
  <si>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</si>
  <si>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</si>
  <si>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</si>
  <si>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</si>
  <si>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</si>
  <si>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</si>
  <si>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</si>
  <si>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</si>
  <si>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</si>
  <si>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</si>
  <si>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</si>
  <si>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</si>
  <si>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</si>
  <si>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</si>
  <si>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</si>
  <si>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</si>
  <si>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</si>
  <si>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</si>
  <si>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</si>
  <si>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</si>
  <si>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</si>
  <si>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</si>
  <si>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</si>
  <si>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</si>
  <si>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</si>
  <si>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</si>
  <si>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</si>
  <si>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</si>
  <si>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</si>
  <si>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</si>
  <si>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</si>
  <si>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</si>
  <si>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</si>
  <si>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</si>
  <si>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</si>
  <si>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</si>
  <si>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</si>
  <si>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</si>
  <si>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</si>
  <si>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</si>
  <si>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</si>
  <si>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</si>
  <si>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</si>
  <si>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</si>
  <si>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</si>
  <si>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</si>
  <si>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</si>
  <si>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</si>
  <si>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</si>
  <si>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</si>
  <si>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</si>
  <si>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</si>
  <si>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</si>
  <si>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</si>
  <si>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</si>
  <si>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</si>
  <si>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</si>
  <si>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</si>
  <si>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</si>
  <si>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</si>
  <si>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</si>
  <si>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</si>
  <si>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</si>
  <si>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</si>
  <si>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</si>
  <si>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</si>
  <si>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</si>
  <si>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</si>
  <si>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</si>
  <si>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</si>
  <si>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</si>
  <si>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</si>
  <si>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</si>
  <si>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</si>
  <si>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</si>
  <si>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</si>
  <si>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</si>
  <si>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</si>
  <si>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</si>
  <si>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</si>
  <si>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</si>
  <si>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</si>
  <si>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</si>
  <si>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</si>
  <si>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</si>
  <si>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</si>
  <si>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</si>
  <si>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</si>
  <si>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</si>
  <si>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</si>
  <si>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</si>
  <si>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</si>
  <si>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</si>
  <si>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</si>
  <si>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</si>
  <si>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</si>
  <si>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</si>
  <si>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</si>
  <si>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</si>
  <si>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</si>
  <si>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</si>
  <si>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</si>
  <si>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</si>
  <si>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</si>
  <si>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</si>
  <si>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</si>
  <si>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</si>
  <si>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</si>
  <si>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</si>
  <si>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</si>
  <si>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</si>
  <si>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</si>
  <si>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</si>
  <si>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</si>
  <si>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</si>
  <si>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</si>
  <si>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</si>
  <si>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</si>
  <si>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</si>
  <si>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</si>
  <si>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</si>
  <si>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</si>
  <si>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</si>
  <si>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</si>
  <si>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</si>
  <si>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</si>
  <si>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</si>
  <si>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</si>
  <si>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</si>
  <si>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</si>
  <si>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</si>
  <si>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</si>
  <si>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</si>
  <si>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</si>
  <si>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</si>
  <si>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</si>
  <si>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</si>
  <si>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</si>
  <si>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</si>
  <si>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</si>
  <si>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</si>
  <si>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</si>
  <si>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</si>
  <si>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</si>
  <si>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</si>
  <si>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</si>
  <si>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</si>
  <si>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</si>
  <si>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</si>
  <si>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</si>
  <si>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</si>
  <si>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</si>
  <si>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</si>
  <si>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</si>
  <si>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</si>
  <si>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</si>
  <si>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</si>
  <si>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</si>
  <si>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</si>
  <si>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</si>
  <si>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</si>
  <si>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</si>
  <si>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</si>
  <si>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</si>
  <si>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</si>
  <si>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</si>
  <si>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</si>
  <si>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</si>
  <si>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</si>
  <si>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</si>
  <si>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</si>
  <si>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</si>
  <si>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</si>
  <si>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</si>
  <si>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</si>
  <si>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</si>
  <si>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</si>
  <si>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</si>
  <si>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</si>
  <si>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</si>
  <si>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</si>
  <si>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</si>
  <si>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</si>
  <si>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</si>
  <si>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</si>
  <si>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</si>
  <si>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</si>
  <si>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</si>
  <si>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</si>
  <si>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</si>
  <si>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</si>
  <si>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</si>
  <si>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</si>
  <si>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</si>
  <si>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</si>
  <si>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</si>
  <si>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</si>
  <si>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</si>
  <si>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</si>
  <si>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</si>
  <si>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</si>
  <si>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</si>
  <si>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</si>
  <si>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</si>
  <si>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</si>
  <si>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</si>
  <si>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</si>
  <si>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</si>
  <si>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</si>
  <si>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</si>
  <si>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</si>
  <si>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</si>
  <si>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</si>
  <si>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</si>
  <si>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</si>
  <si>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</si>
  <si>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</si>
  <si>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</si>
  <si>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</si>
  <si>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</si>
  <si>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</si>
  <si>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</si>
  <si>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</si>
  <si>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</si>
  <si>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</si>
  <si>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</si>
  <si>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</si>
  <si>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</si>
  <si>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</si>
  <si>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</si>
  <si>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</si>
  <si>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</si>
  <si>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</si>
  <si>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</si>
  <si>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</si>
  <si>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</si>
  <si>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</si>
  <si>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</si>
  <si>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</si>
  <si>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</si>
  <si>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</si>
  <si>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</si>
  <si>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</si>
  <si>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</si>
  <si>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</si>
  <si>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</si>
  <si>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</si>
  <si>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</si>
  <si>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</si>
  <si>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</si>
  <si>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</si>
  <si>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</si>
  <si>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</si>
  <si>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</si>
  <si>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</si>
  <si>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</si>
  <si>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</si>
  <si>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</si>
  <si>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</si>
  <si>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</si>
  <si>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</si>
  <si>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</si>
  <si>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</si>
  <si>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</si>
  <si>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</si>
  <si>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</si>
  <si>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</si>
  <si>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</si>
  <si>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</si>
  <si>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</si>
  <si>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</si>
  <si>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</si>
  <si>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</si>
  <si>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</si>
  <si>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</si>
  <si>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</si>
  <si>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</si>
  <si>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</si>
  <si>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</si>
  <si>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</si>
  <si>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</si>
  <si>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</si>
  <si>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</si>
  <si>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</si>
  <si>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</si>
  <si>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</si>
  <si>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</si>
  <si>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</si>
  <si>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</si>
  <si>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</si>
  <si>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</si>
  <si>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</si>
  <si>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</si>
  <si>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</si>
  <si>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</si>
  <si>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</si>
  <si>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</si>
  <si>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</si>
  <si>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</si>
  <si>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</si>
  <si>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</si>
  <si>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</si>
  <si>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</si>
  <si>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</si>
  <si>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</si>
  <si>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</si>
  <si>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</si>
  <si>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</si>
  <si>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</si>
  <si>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</si>
  <si>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</si>
  <si>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</si>
  <si>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</si>
  <si>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</si>
  <si>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</si>
  <si>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</si>
  <si>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</si>
  <si>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</si>
  <si>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</si>
  <si>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</si>
  <si>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</si>
  <si>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</si>
  <si>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</si>
  <si>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</si>
  <si>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</si>
  <si>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</si>
  <si>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</si>
  <si>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</si>
  <si>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</si>
  <si>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</si>
  <si>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</si>
  <si>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</si>
  <si>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</si>
  <si>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</si>
  <si>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</si>
  <si>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</si>
  <si>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</si>
  <si>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</si>
  <si>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</si>
  <si>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</si>
  <si>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</si>
  <si>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</si>
  <si>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</si>
  <si>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</si>
  <si>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</si>
  <si>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</si>
  <si>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</si>
  <si>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</si>
  <si>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</si>
  <si>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</si>
  <si>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</si>
  <si>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</si>
  <si>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</si>
  <si>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</si>
  <si>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</si>
  <si>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</si>
  <si>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</si>
  <si>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</si>
  <si>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</si>
  <si>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</si>
  <si>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</si>
  <si>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</si>
  <si>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</si>
  <si>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</si>
  <si>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</si>
  <si>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</si>
  <si>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</si>
  <si>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</si>
  <si>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</si>
  <si>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</si>
  <si>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</si>
  <si>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</si>
  <si>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</si>
  <si>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</si>
  <si>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</si>
  <si>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</si>
  <si>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</si>
  <si>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</si>
  <si>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</si>
  <si>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</si>
  <si>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</si>
  <si>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</si>
  <si>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</si>
  <si>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</si>
  <si>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</si>
  <si>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</si>
  <si>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</si>
  <si>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</si>
  <si>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</si>
  <si>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</si>
  <si>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</si>
  <si>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</si>
  <si>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</si>
  <si>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</si>
  <si>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</si>
  <si>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</si>
  <si>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</si>
  <si>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</si>
  <si>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</si>
  <si>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</si>
  <si>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</si>
  <si>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</si>
  <si>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</si>
  <si>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</si>
  <si>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</si>
  <si>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</si>
  <si>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</si>
  <si>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</si>
  <si>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</si>
  <si>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</si>
  <si>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</si>
  <si>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</si>
  <si>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</si>
  <si>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</si>
  <si>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</si>
  <si>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</si>
  <si>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</si>
  <si>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</si>
  <si>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</si>
  <si>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</si>
  <si>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</si>
  <si>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</si>
  <si>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</si>
  <si>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</si>
  <si>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</si>
  <si>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</si>
  <si>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</si>
  <si>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</si>
  <si>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</si>
  <si>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</si>
  <si>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</si>
  <si>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</si>
  <si>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</si>
  <si>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</si>
  <si>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</si>
  <si>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</si>
  <si>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</si>
  <si>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</si>
  <si>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</si>
  <si>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</si>
  <si>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</si>
  <si>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</si>
  <si>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</si>
  <si>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</si>
  <si>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</si>
  <si>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</si>
  <si>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</si>
  <si>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</si>
  <si>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</si>
  <si>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</si>
  <si>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</si>
  <si>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</si>
  <si>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</si>
  <si>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</si>
  <si>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</si>
  <si>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</si>
  <si>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</si>
  <si>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</si>
  <si>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</si>
  <si>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</si>
  <si>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</si>
  <si>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</si>
  <si>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</si>
  <si>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</si>
  <si>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</si>
  <si>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</si>
  <si>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</si>
  <si>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</si>
  <si>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</si>
  <si>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</si>
  <si>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</si>
  <si>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</si>
  <si>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</si>
  <si>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</si>
  <si>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</si>
  <si>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</si>
  <si>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</si>
  <si>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</si>
  <si>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</si>
  <si>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</si>
  <si>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</si>
  <si>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</si>
  <si>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</si>
  <si>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</si>
  <si>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</si>
  <si>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</si>
  <si>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</si>
  <si>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</si>
  <si>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</si>
  <si>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</si>
  <si>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</si>
  <si>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</si>
  <si>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</si>
  <si>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</si>
  <si>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</si>
  <si>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</si>
  <si>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</si>
  <si>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</si>
  <si>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</si>
  <si>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</si>
  <si>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</si>
  <si>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</si>
  <si>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</si>
  <si>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</si>
  <si>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</si>
  <si>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</si>
  <si>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</si>
  <si>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</si>
  <si>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</si>
  <si>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</si>
  <si>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</si>
  <si>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</si>
  <si>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</si>
  <si>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</si>
  <si>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</si>
  <si>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</si>
  <si>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</si>
  <si>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</si>
  <si>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</si>
  <si>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</si>
  <si>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</si>
  <si>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</si>
  <si>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</si>
  <si>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</si>
  <si>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</si>
  <si>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</si>
  <si>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</si>
  <si>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</si>
  <si>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</si>
  <si>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</si>
  <si>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</si>
  <si>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</si>
  <si>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</si>
  <si>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</si>
  <si>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</si>
  <si>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</si>
  <si>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</si>
  <si>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</si>
  <si>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</si>
  <si>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</si>
  <si>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</si>
  <si>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</si>
  <si>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</si>
  <si>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</si>
  <si>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</si>
  <si>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</si>
  <si>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</si>
  <si>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</si>
  <si>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</si>
  <si>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</si>
  <si>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</si>
  <si>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</si>
  <si>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</si>
  <si>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</si>
  <si>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</si>
  <si>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</si>
  <si>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</si>
  <si>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</si>
  <si>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</si>
  <si>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</si>
  <si>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</si>
  <si>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</si>
  <si>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</si>
  <si>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</si>
  <si>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</si>
  <si>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</si>
  <si>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</si>
  <si>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</si>
  <si>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</si>
  <si>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</si>
  <si>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</si>
  <si>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</si>
  <si>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</si>
  <si>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</si>
  <si>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</si>
  <si>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</si>
  <si>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</si>
  <si>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</si>
  <si>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</si>
  <si>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</si>
  <si>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</si>
  <si>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</si>
  <si>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</si>
  <si>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</si>
  <si>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</si>
  <si>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</si>
  <si>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</si>
  <si>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</si>
  <si>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</si>
  <si>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</si>
  <si>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</si>
  <si>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</si>
  <si>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</si>
  <si>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</si>
  <si>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</si>
  <si>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</si>
  <si>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</si>
  <si>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</si>
  <si>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</si>
  <si>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</si>
  <si>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</si>
  <si>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</si>
  <si>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</si>
  <si>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</si>
  <si>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</si>
  <si>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</si>
  <si>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</si>
  <si>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</si>
  <si>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</si>
  <si>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</si>
  <si>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</si>
  <si>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</si>
  <si>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</si>
  <si>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</si>
  <si>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</si>
  <si>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</si>
  <si>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</si>
  <si>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</si>
  <si>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</si>
  <si>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</si>
  <si>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</si>
  <si>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</si>
  <si>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</si>
  <si>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</si>
  <si>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</si>
  <si>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</si>
  <si>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</si>
  <si>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</si>
  <si>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</si>
  <si>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</si>
  <si>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</si>
  <si>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</si>
  <si>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</si>
  <si>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</si>
  <si>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</si>
  <si>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</si>
  <si>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</si>
  <si>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</si>
  <si>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</si>
  <si>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</si>
  <si>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</si>
  <si>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</si>
  <si>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</si>
  <si>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</si>
  <si>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</si>
  <si>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</si>
  <si>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</si>
  <si>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</si>
  <si>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</si>
  <si>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</si>
  <si>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</si>
  <si>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</si>
  <si>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</si>
  <si>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</si>
  <si>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</si>
  <si>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</si>
  <si>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</si>
  <si>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</si>
  <si>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</si>
  <si>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</si>
  <si>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</si>
  <si>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</si>
  <si>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</si>
  <si>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</si>
  <si>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</si>
  <si>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</si>
  <si>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</si>
  <si>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</si>
  <si>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</si>
  <si>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</si>
  <si>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</si>
  <si>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</si>
  <si>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</si>
  <si>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</si>
  <si>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</si>
  <si>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</si>
  <si>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</si>
  <si>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</si>
  <si>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</si>
  <si>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</si>
  <si>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</si>
  <si>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</si>
  <si>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</si>
  <si>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</si>
  <si>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</si>
  <si>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</si>
  <si>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</si>
  <si>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</si>
  <si>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</si>
  <si>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</si>
  <si>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</si>
  <si>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</si>
  <si>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</si>
  <si>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</si>
  <si>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</si>
  <si>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</si>
  <si>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</si>
  <si>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</si>
  <si>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</si>
  <si>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</si>
  <si>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</si>
  <si>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</si>
  <si>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</si>
  <si>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</si>
  <si>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</si>
  <si>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</si>
  <si>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</si>
  <si>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</si>
  <si>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</si>
  <si>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</si>
  <si>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</si>
  <si>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</si>
  <si>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</si>
  <si>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</si>
  <si>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</si>
  <si>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</si>
  <si>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</si>
  <si>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</si>
  <si>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</si>
  <si>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</si>
  <si>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</si>
  <si>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</si>
  <si>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</si>
  <si>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</si>
  <si>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</si>
  <si>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</si>
  <si>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</si>
  <si>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</si>
  <si>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</si>
  <si>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</si>
  <si>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</si>
  <si>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</si>
  <si>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</si>
  <si>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</si>
  <si>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</si>
  <si>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</si>
  <si>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</si>
  <si>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</si>
  <si>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</si>
  <si>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</si>
  <si>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</si>
  <si>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</si>
  <si>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</si>
  <si>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</si>
  <si>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</si>
  <si>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</si>
  <si>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</si>
  <si>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</si>
  <si>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</si>
  <si>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</si>
  <si>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</si>
  <si>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</si>
  <si>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</si>
  <si>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</si>
  <si>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</si>
  <si>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</si>
  <si>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</si>
  <si>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</si>
  <si>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</si>
  <si>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</si>
  <si>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</si>
  <si>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</si>
  <si>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</si>
  <si>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</si>
  <si>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</si>
  <si>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</si>
  <si>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</si>
  <si>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</si>
  <si>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</si>
  <si>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</si>
  <si>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</si>
  <si>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</si>
  <si>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</si>
  <si>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</si>
  <si>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</si>
  <si>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</si>
  <si>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</si>
  <si>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</si>
  <si>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</si>
  <si>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</si>
  <si>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</si>
  <si>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</si>
  <si>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</si>
  <si>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</si>
  <si>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</si>
  <si>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</si>
  <si>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</si>
  <si>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</si>
  <si>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</si>
  <si>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</si>
  <si>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</si>
  <si>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</si>
  <si>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</si>
  <si>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</si>
  <si>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</si>
  <si>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</si>
  <si>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</si>
  <si>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</si>
  <si>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</si>
  <si>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</si>
  <si>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</si>
  <si>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</si>
  <si>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</si>
  <si>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</si>
  <si>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</si>
  <si>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</si>
  <si>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</si>
  <si>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</si>
  <si>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</si>
  <si>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</si>
  <si>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</si>
  <si>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</si>
  <si>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</si>
  <si>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</si>
  <si>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</si>
  <si>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</si>
  <si>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</si>
  <si>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</si>
  <si>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</si>
  <si>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</si>
  <si>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</si>
  <si>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</si>
  <si>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</si>
  <si>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</si>
  <si>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</si>
  <si>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</si>
  <si>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</si>
  <si>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</si>
  <si>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</si>
  <si>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</si>
  <si>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</si>
  <si>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</si>
  <si>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</si>
  <si>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</si>
  <si>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</si>
  <si>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</si>
  <si>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</si>
  <si>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</si>
  <si>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</si>
  <si>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</si>
  <si>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</si>
  <si>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</si>
  <si>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</si>
  <si>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</si>
  <si>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</si>
  <si>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</si>
  <si>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</si>
  <si>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</si>
  <si>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</si>
  <si>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</si>
  <si>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</si>
  <si>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</si>
  <si>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</si>
  <si>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</si>
  <si>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</si>
  <si>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</si>
  <si>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</si>
  <si>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</si>
  <si>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</si>
  <si>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</si>
  <si>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</si>
  <si>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</si>
  <si>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</si>
  <si>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</si>
  <si>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</si>
  <si>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</si>
  <si>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</si>
  <si>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</si>
  <si>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</si>
  <si>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</si>
  <si>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</si>
  <si>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</si>
  <si>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</si>
  <si>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</si>
  <si>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</si>
  <si>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</si>
  <si>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</si>
  <si>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</si>
  <si>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</si>
  <si>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</si>
  <si>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</si>
  <si>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</si>
  <si>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</si>
  <si>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</si>
  <si>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</si>
  <si>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</si>
  <si>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</si>
  <si>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</si>
  <si>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</si>
  <si>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</si>
  <si>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</si>
  <si>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</si>
  <si>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</si>
  <si>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</si>
  <si>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</si>
  <si>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</si>
  <si>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</si>
  <si>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</si>
  <si>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</si>
  <si>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</si>
  <si>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</si>
  <si>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</si>
  <si>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</si>
  <si>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</si>
  <si>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</si>
  <si>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</si>
  <si>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</si>
  <si>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</si>
  <si>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</si>
  <si>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</si>
  <si>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</si>
  <si>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</si>
  <si>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</si>
  <si>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</si>
  <si>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</si>
  <si>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</si>
  <si>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</si>
  <si>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</si>
  <si>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</si>
  <si>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</si>
  <si>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</si>
  <si>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</si>
  <si>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</si>
  <si>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</si>
  <si>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</si>
  <si>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</si>
  <si>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</si>
  <si>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</si>
  <si>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</si>
  <si>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</si>
  <si>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</si>
  <si>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</si>
  <si>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</si>
  <si>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</si>
  <si>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</si>
  <si>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</si>
  <si>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</si>
  <si>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</si>
  <si>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</si>
  <si>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</si>
  <si>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</si>
  <si>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</si>
  <si>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</si>
  <si>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</si>
  <si>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</si>
  <si>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</si>
  <si>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</si>
  <si>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</si>
  <si>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</si>
  <si>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</si>
  <si>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</si>
  <si>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</si>
  <si>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</si>
  <si>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</si>
  <si>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</si>
  <si>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</si>
  <si>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</si>
  <si>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</si>
  <si>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</si>
  <si>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</si>
  <si>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</si>
  <si>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</si>
  <si>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</si>
  <si>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</si>
  <si>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</si>
  <si>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</si>
  <si>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</si>
  <si>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</si>
  <si>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</si>
  <si>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</si>
  <si>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</si>
  <si>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</si>
  <si>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</si>
  <si>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</si>
  <si>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</si>
  <si>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</si>
  <si>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</si>
  <si>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</si>
  <si>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</si>
  <si>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</si>
  <si>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</si>
  <si>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</si>
  <si>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</si>
  <si>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</si>
  <si>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</si>
  <si>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</si>
  <si>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</si>
  <si>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</si>
  <si>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</si>
  <si>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</si>
  <si>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</si>
  <si>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</si>
  <si>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</si>
  <si>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</si>
  <si>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</si>
  <si>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</si>
  <si>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</si>
  <si>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</si>
  <si>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</si>
  <si>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</si>
  <si>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</si>
  <si>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</si>
  <si>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</si>
  <si>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</si>
  <si>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</si>
  <si>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</si>
  <si>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</si>
  <si>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</si>
  <si>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</si>
  <si>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</si>
  <si>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</si>
  <si>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</si>
  <si>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</si>
  <si>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</si>
  <si>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</si>
  <si>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</si>
  <si>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</si>
  <si>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</si>
  <si>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</si>
  <si>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</si>
  <si>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</si>
  <si>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</si>
  <si>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</si>
  <si>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</si>
  <si>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</si>
  <si>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</si>
  <si>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</si>
  <si>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</si>
  <si>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</si>
  <si>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</si>
  <si>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</si>
  <si>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</si>
  <si>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</si>
  <si>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</si>
  <si>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</si>
  <si>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</si>
  <si>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</si>
  <si>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</si>
  <si>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</si>
  <si>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</si>
  <si>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</si>
  <si>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</si>
  <si>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</si>
  <si>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</si>
  <si>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</si>
  <si>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</si>
  <si>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</si>
  <si>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</si>
  <si>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</si>
  <si>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</si>
  <si>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</si>
  <si>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</si>
  <si>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</si>
  <si>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</si>
  <si>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</si>
  <si>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</si>
  <si>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</si>
  <si>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</si>
  <si>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</si>
  <si>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</si>
  <si>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</si>
  <si>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</si>
  <si>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</si>
  <si>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</si>
  <si>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</si>
  <si>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</si>
  <si>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</si>
  <si>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</si>
  <si>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</si>
  <si>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</si>
  <si>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</si>
  <si>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</si>
  <si>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</si>
  <si>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</si>
  <si>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</si>
  <si>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</si>
  <si>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</si>
  <si>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</si>
  <si>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</si>
  <si>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</si>
  <si>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</si>
  <si>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</si>
  <si>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</si>
  <si>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</si>
  <si>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</si>
  <si>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</si>
  <si>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</si>
  <si>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</si>
  <si>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</si>
  <si>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</si>
  <si>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</si>
  <si>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</si>
  <si>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</si>
  <si>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</si>
  <si>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</si>
  <si>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</si>
  <si>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</si>
  <si>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</si>
  <si>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</si>
  <si>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</si>
  <si>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</si>
  <si>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</si>
  <si>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</si>
  <si>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</si>
  <si>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</si>
  <si>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</si>
  <si>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</si>
  <si>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</si>
  <si>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</si>
  <si>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</si>
  <si>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</si>
  <si>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</si>
  <si>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</si>
  <si>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</si>
  <si>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</si>
  <si>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</si>
  <si>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</si>
  <si>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</si>
  <si>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</si>
  <si>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</si>
  <si>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</si>
  <si>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</si>
  <si>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</si>
  <si>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</si>
  <si>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</si>
  <si>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</si>
  <si>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</si>
  <si>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</si>
  <si>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</si>
  <si>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</si>
  <si>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</si>
  <si>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</si>
  <si>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</si>
  <si>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</si>
  <si>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</si>
  <si>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</si>
  <si>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</si>
  <si>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</si>
  <si>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</si>
  <si>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</si>
  <si>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</si>
  <si>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</si>
  <si>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</si>
  <si>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</si>
  <si>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</si>
  <si>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</si>
  <si>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</si>
  <si>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</si>
  <si>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</si>
  <si>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</si>
  <si>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</si>
  <si>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</si>
  <si>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</si>
  <si>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</si>
  <si>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</si>
  <si>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</si>
  <si>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</si>
  <si>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</si>
  <si>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</si>
  <si>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</si>
  <si>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</si>
  <si>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</si>
  <si>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</si>
  <si>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</si>
  <si>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</si>
  <si>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</si>
  <si>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</si>
  <si>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</si>
  <si>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</si>
  <si>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</si>
  <si>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</si>
  <si>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</si>
  <si>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</si>
  <si>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</si>
  <si>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</si>
  <si>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</si>
  <si>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</si>
  <si>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</si>
  <si>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</si>
  <si>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</si>
  <si>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</si>
  <si>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</si>
  <si>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</si>
  <si>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</si>
  <si>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</si>
  <si>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</si>
  <si>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</si>
  <si>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</si>
  <si>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</si>
  <si>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</si>
  <si>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</si>
  <si>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</si>
  <si>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</si>
  <si>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</si>
  <si>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</si>
  <si>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</si>
  <si>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</si>
  <si>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</si>
  <si>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</si>
  <si>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</si>
  <si>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</si>
  <si>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</si>
  <si>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</si>
  <si>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</si>
  <si>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</si>
  <si>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</si>
  <si>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</si>
  <si>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</si>
  <si>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</si>
  <si>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</si>
  <si>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</si>
  <si>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</si>
  <si>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</si>
  <si>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</si>
  <si>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</si>
  <si>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</si>
  <si>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</si>
  <si>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</si>
  <si>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</si>
  <si>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</si>
  <si>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</si>
  <si>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</si>
  <si>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</si>
  <si>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</si>
  <si>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</si>
  <si>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</si>
  <si>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</si>
  <si>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</si>
  <si>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</si>
  <si>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</si>
  <si>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</si>
  <si>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</si>
  <si>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</si>
  <si>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</si>
  <si>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</si>
  <si>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</si>
  <si>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</si>
  <si>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</si>
  <si>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</si>
  <si>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</si>
  <si>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</si>
  <si>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</si>
  <si>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</si>
  <si>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</si>
  <si>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</si>
  <si>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</si>
  <si>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</si>
  <si>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</si>
  <si>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</si>
  <si>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</si>
  <si>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</si>
  <si>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</si>
  <si>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</si>
  <si>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</si>
  <si>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</si>
  <si>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</si>
  <si>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</si>
  <si>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</si>
  <si>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</si>
  <si>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</si>
  <si>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</si>
  <si>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</si>
  <si>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</si>
  <si>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</si>
  <si>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</si>
  <si>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</si>
  <si>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</si>
  <si>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</si>
  <si>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</si>
  <si>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</si>
  <si>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</si>
  <si>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</si>
  <si>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</si>
  <si>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</si>
  <si>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</si>
  <si>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</si>
  <si>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</si>
  <si>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</si>
  <si>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</si>
  <si>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</si>
  <si>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</si>
  <si>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</si>
  <si>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</si>
  <si>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</si>
  <si>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</si>
  <si>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</si>
  <si>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</si>
  <si>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</si>
  <si>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</si>
  <si>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</si>
  <si>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</si>
  <si>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</si>
  <si>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</si>
  <si>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</si>
  <si>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</si>
  <si>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</si>
  <si>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</si>
  <si>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</si>
  <si>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</si>
  <si>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</si>
  <si>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</si>
  <si>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</si>
  <si>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</si>
  <si>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</si>
  <si>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</si>
  <si>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</si>
  <si>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</si>
  <si>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</si>
  <si>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</si>
  <si>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</si>
  <si>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</si>
  <si>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</si>
  <si>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</si>
  <si>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</si>
  <si>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</si>
  <si>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</si>
  <si>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</si>
  <si>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</si>
  <si>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</si>
  <si>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</si>
  <si>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</si>
  <si>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</si>
  <si>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</si>
  <si>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</si>
  <si>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</si>
  <si>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</si>
  <si>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</si>
  <si>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</si>
  <si>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</si>
  <si>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</si>
  <si>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</si>
  <si>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</si>
  <si>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</si>
  <si>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</si>
  <si>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</si>
  <si>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</si>
  <si>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</si>
  <si>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</si>
  <si>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</si>
  <si>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</si>
  <si>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</si>
  <si>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</si>
  <si>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</si>
  <si>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</si>
  <si>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</si>
  <si>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</si>
  <si>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</si>
  <si>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</si>
  <si>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</si>
  <si>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</si>
  <si>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</si>
  <si>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</si>
  <si>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</si>
  <si>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</si>
  <si>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</si>
  <si>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</si>
  <si>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</si>
  <si>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</si>
  <si>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</si>
  <si>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</si>
  <si>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</si>
  <si>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</si>
  <si>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</si>
  <si>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</si>
  <si>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</si>
  <si>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</si>
  <si>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</si>
  <si>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</si>
  <si>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</si>
  <si>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</si>
  <si>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</si>
  <si>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</si>
  <si>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</si>
  <si>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</si>
  <si>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</si>
  <si>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</si>
  <si>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</si>
  <si>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</si>
  <si>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</si>
  <si>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</si>
  <si>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</si>
  <si>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</si>
  <si>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</si>
  <si>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</si>
  <si>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</si>
  <si>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</si>
  <si>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</si>
  <si>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</si>
  <si>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</si>
  <si>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</si>
  <si>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</si>
  <si>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</si>
  <si>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</si>
  <si>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</si>
  <si>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</si>
  <si>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</si>
  <si>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</si>
  <si>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</si>
  <si>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</si>
  <si>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</si>
  <si>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</si>
  <si>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</si>
  <si>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</si>
  <si>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</si>
  <si>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</si>
  <si>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</si>
  <si>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</si>
  <si>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</si>
  <si>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</si>
  <si>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</si>
  <si>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</si>
  <si>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</si>
  <si>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</si>
  <si>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</si>
  <si>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</si>
  <si>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</si>
  <si>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</si>
  <si>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</si>
  <si>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</si>
  <si>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</si>
  <si>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</si>
  <si>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</si>
  <si>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</si>
  <si>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</si>
  <si>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</si>
  <si>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</si>
  <si>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</si>
  <si>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</si>
  <si>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</si>
  <si>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</si>
  <si>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</si>
  <si>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</si>
  <si>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</si>
  <si>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</si>
  <si>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</si>
  <si>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</si>
  <si>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</si>
  <si>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</si>
  <si>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</si>
  <si>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</si>
  <si>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</si>
  <si>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</si>
  <si>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</si>
  <si>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</si>
  <si>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</si>
  <si>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</si>
  <si>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</si>
  <si>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</si>
  <si>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</si>
  <si>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</si>
  <si>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</si>
  <si>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</si>
  <si>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</si>
  <si>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</si>
  <si>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</si>
  <si>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</si>
  <si>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</si>
  <si>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</si>
  <si>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</si>
  <si>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</si>
  <si>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</si>
  <si>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</si>
  <si>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</si>
  <si>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</si>
  <si>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</si>
  <si>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</si>
  <si>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</si>
  <si>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</si>
  <si>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</si>
  <si>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</si>
  <si>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</si>
  <si>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</si>
  <si>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</si>
  <si>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</si>
  <si>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</si>
  <si>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</si>
  <si>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</si>
  <si>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</si>
  <si>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</si>
  <si>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</si>
  <si>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</si>
  <si>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</si>
  <si>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</si>
  <si>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</si>
  <si>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</si>
  <si>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</si>
  <si>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</si>
  <si>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</si>
  <si>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</si>
  <si>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</si>
  <si>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</si>
  <si>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</si>
  <si>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</si>
  <si>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</si>
  <si>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</si>
  <si>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</si>
  <si>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</si>
  <si>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</si>
  <si>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</si>
  <si>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</si>
  <si>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</si>
  <si>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</si>
  <si>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</si>
  <si>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</si>
  <si>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</si>
  <si>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</si>
  <si>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</si>
  <si>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</si>
  <si>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</si>
  <si>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</si>
  <si>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</si>
  <si>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</si>
  <si>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</si>
  <si>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</si>
  <si>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</si>
  <si>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</si>
  <si>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</si>
  <si>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</si>
  <si>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</si>
  <si>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</si>
  <si>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</si>
  <si>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</si>
  <si>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</si>
  <si>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</si>
  <si>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</si>
  <si>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</si>
  <si>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</si>
  <si>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</si>
  <si>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</si>
  <si>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</si>
  <si>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</si>
  <si>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</si>
  <si>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</si>
  <si>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</si>
  <si>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</si>
  <si>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</si>
  <si>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</si>
  <si>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</si>
  <si>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</si>
  <si>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</si>
  <si>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</si>
  <si>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</si>
  <si>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</si>
  <si>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</si>
  <si>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</si>
  <si>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</si>
  <si>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</si>
  <si>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</si>
  <si>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</si>
  <si>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</si>
  <si>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</si>
  <si>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</si>
  <si>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</si>
  <si>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</si>
  <si>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</si>
  <si>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</si>
  <si>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</si>
  <si>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</si>
  <si>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</si>
  <si>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</si>
  <si>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</si>
  <si>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</si>
  <si>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</si>
  <si>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</si>
  <si>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</si>
  <si>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</si>
  <si>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</si>
  <si>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</si>
  <si>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</si>
  <si>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</si>
  <si>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</si>
  <si>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</si>
  <si>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</si>
  <si>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</si>
  <si>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</si>
  <si>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</si>
  <si>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</si>
  <si>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</si>
  <si>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</si>
  <si>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</si>
  <si>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</si>
  <si>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</si>
  <si>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</si>
  <si>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</si>
  <si>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</si>
  <si>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</si>
  <si>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</si>
  <si>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</si>
  <si>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</si>
  <si>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</si>
  <si>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</si>
  <si>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</si>
  <si>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</si>
  <si>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</si>
  <si>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</si>
  <si>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</si>
  <si>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</si>
  <si>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</si>
  <si>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</si>
  <si>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</si>
  <si>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</si>
  <si>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</si>
  <si>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</si>
  <si>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</si>
  <si>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</si>
  <si>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</si>
  <si>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</si>
  <si>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</si>
  <si>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</si>
  <si>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</si>
  <si>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</si>
  <si>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</si>
  <si>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</si>
  <si>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</si>
  <si>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</si>
  <si>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</si>
  <si>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</si>
  <si>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</si>
  <si>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</si>
  <si>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</si>
  <si>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</si>
  <si>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</si>
  <si>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</si>
  <si>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</si>
  <si>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</si>
  <si>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</si>
  <si>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</si>
  <si>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</si>
  <si>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</si>
  <si>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</si>
  <si>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</si>
  <si>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</si>
  <si>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</si>
  <si>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</si>
  <si>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</si>
  <si>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</si>
  <si>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</si>
  <si>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</si>
  <si>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</si>
  <si>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</si>
  <si>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</si>
  <si>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</si>
  <si>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</si>
  <si>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</si>
  <si>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</si>
  <si>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</si>
  <si>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</si>
  <si>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</si>
  <si>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</si>
  <si>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</si>
  <si>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</si>
  <si>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</si>
  <si>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</si>
  <si>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</si>
  <si>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</si>
  <si>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</si>
  <si>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</si>
  <si>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</si>
  <si>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</si>
  <si>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</si>
  <si>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</si>
  <si>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</si>
  <si>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</si>
  <si>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</si>
  <si>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</si>
  <si>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</si>
  <si>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</si>
  <si>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</si>
  <si>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</si>
  <si>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</si>
  <si>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</si>
  <si>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</si>
  <si>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</si>
  <si>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</si>
  <si>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</si>
  <si>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</si>
  <si>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</si>
  <si>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</si>
  <si>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</si>
  <si>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</si>
  <si>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</si>
  <si>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</si>
  <si>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</si>
  <si>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</si>
  <si>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</si>
  <si>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</si>
  <si>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</si>
  <si>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</si>
  <si>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</si>
  <si>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</si>
  <si>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</si>
  <si>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</si>
  <si>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</si>
  <si>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</si>
  <si>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</si>
  <si>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</si>
  <si>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</si>
  <si>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</si>
  <si>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</si>
  <si>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</si>
  <si>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</si>
  <si>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</si>
  <si>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</si>
  <si>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</si>
  <si>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</si>
  <si>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</si>
  <si>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</si>
  <si>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</si>
  <si>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</si>
  <si>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</si>
  <si>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</si>
  <si>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</si>
  <si>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</si>
  <si>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</si>
  <si>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</si>
  <si>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</si>
  <si>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</si>
  <si>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</si>
  <si>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</si>
  <si>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</si>
  <si>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</si>
  <si>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</si>
  <si>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</si>
  <si>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</si>
  <si>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</si>
  <si>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</si>
  <si>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</si>
  <si>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</si>
  <si>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</si>
  <si>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</si>
  <si>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</si>
  <si>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</si>
  <si>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</si>
  <si>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</si>
  <si>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</si>
  <si>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</si>
  <si>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</si>
  <si>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</si>
  <si>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</si>
  <si>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</si>
  <si>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</si>
  <si>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</si>
  <si>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</si>
  <si>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</si>
  <si>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</si>
  <si>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</si>
  <si>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</si>
  <si>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</si>
  <si>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</si>
  <si>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</si>
  <si>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</si>
  <si>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</si>
  <si>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</si>
  <si>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</si>
  <si>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</si>
  <si>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</si>
  <si>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</si>
  <si>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</si>
  <si>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</si>
  <si>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</si>
  <si>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</si>
  <si>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</si>
  <si>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</si>
  <si>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</si>
  <si>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</si>
  <si>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</si>
  <si>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</si>
  <si>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</si>
  <si>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</si>
  <si>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</si>
  <si>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</si>
  <si>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</si>
  <si>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</si>
  <si>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</si>
  <si>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</si>
  <si>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</si>
  <si>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</si>
  <si>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</si>
  <si>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</si>
  <si>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</si>
  <si>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</si>
  <si>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</si>
  <si>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</si>
  <si>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</si>
  <si>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</si>
  <si>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</si>
  <si>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</si>
  <si>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</si>
  <si>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</si>
  <si>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</si>
  <si>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</si>
  <si>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</si>
  <si>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</si>
  <si>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</si>
  <si>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</si>
  <si>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</si>
  <si>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</si>
  <si>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</si>
  <si>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</si>
  <si>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</si>
  <si>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</si>
  <si>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</si>
  <si>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</si>
  <si>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</si>
  <si>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</si>
  <si>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</si>
  <si>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</si>
  <si>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</si>
  <si>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</si>
  <si>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</si>
  <si>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</si>
  <si>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</si>
  <si>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</si>
  <si>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</si>
  <si>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</si>
  <si>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</si>
  <si>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</si>
  <si>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</si>
  <si>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</si>
  <si>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</si>
  <si>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</si>
  <si>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</si>
  <si>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</si>
  <si>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</si>
  <si>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</si>
  <si>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</si>
  <si>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</si>
  <si>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</si>
  <si>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</si>
  <si>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</si>
  <si>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</si>
  <si>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</si>
  <si>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</si>
  <si>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</si>
  <si>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</si>
  <si>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</si>
  <si>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</si>
  <si>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</si>
  <si>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</si>
  <si>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</si>
  <si>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</si>
  <si>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</si>
  <si>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</si>
  <si>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</si>
  <si>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</si>
  <si>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</si>
  <si>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</si>
  <si>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</si>
  <si>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</si>
  <si>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</si>
  <si>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</si>
  <si>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</si>
  <si>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</si>
  <si>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</si>
  <si>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</si>
  <si>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</si>
  <si>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</si>
  <si>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</si>
  <si>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</si>
  <si>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</si>
  <si>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</si>
  <si>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</si>
  <si>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</si>
  <si>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</si>
  <si>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</si>
  <si>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</si>
  <si>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</si>
  <si>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</si>
  <si>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</si>
  <si>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</si>
  <si>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</si>
  <si>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</si>
  <si>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</si>
  <si>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</si>
  <si>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</si>
  <si>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</si>
  <si>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</si>
  <si>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</si>
  <si>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</si>
  <si>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</si>
  <si>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</si>
  <si>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</si>
  <si>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</si>
  <si>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</si>
  <si>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</si>
  <si>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</si>
  <si>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</si>
  <si>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</si>
  <si>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</si>
  <si>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</si>
  <si>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</si>
  <si>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</si>
  <si>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</si>
  <si>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</si>
  <si>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</si>
  <si>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</si>
  <si>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</si>
  <si>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</si>
  <si>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</si>
  <si>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</si>
  <si>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</si>
  <si>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</si>
  <si>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</si>
  <si>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</si>
  <si>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</si>
  <si>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</si>
  <si>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</si>
  <si>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</si>
  <si>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</si>
  <si>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</si>
  <si>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</si>
  <si>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</si>
  <si>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</si>
  <si>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</si>
  <si>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</si>
  <si>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</si>
  <si>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</si>
  <si>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</si>
  <si>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</si>
  <si>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</si>
  <si>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</si>
  <si>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</si>
  <si>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</si>
  <si>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</si>
  <si>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</si>
  <si>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</si>
  <si>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</si>
  <si>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</si>
  <si>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</si>
  <si>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</si>
  <si>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</si>
  <si>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</si>
  <si>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</si>
  <si>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</si>
  <si>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</si>
  <si>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</si>
  <si>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</si>
  <si>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</si>
  <si>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</si>
  <si>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</si>
  <si>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</si>
  <si>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</si>
  <si>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</si>
  <si>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</si>
  <si>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</si>
  <si>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</si>
  <si>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</si>
  <si>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</si>
  <si>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</si>
  <si>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</si>
  <si>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</si>
  <si>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</si>
  <si>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</si>
  <si>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</si>
  <si>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</si>
  <si>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</si>
  <si>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</si>
  <si>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</si>
  <si>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</si>
  <si>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</si>
  <si>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</si>
  <si>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</si>
  <si>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</si>
  <si>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</si>
  <si>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</si>
  <si>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</si>
  <si>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</si>
  <si>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</si>
  <si>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</si>
  <si>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</si>
  <si>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</si>
  <si>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</si>
  <si>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</si>
  <si>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</si>
  <si>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</si>
  <si>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</si>
  <si>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</si>
  <si>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</si>
  <si>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</si>
  <si>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</si>
  <si>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</si>
  <si>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</si>
  <si>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</si>
  <si>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</si>
  <si>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</si>
  <si>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</si>
  <si>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</si>
  <si>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</si>
  <si>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</si>
  <si>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</si>
  <si>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</si>
  <si>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</si>
  <si>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</si>
  <si>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</si>
  <si>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</si>
  <si>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</si>
  <si>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</si>
  <si>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</si>
  <si>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</si>
  <si>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</si>
  <si>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</si>
  <si>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</si>
  <si>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</si>
  <si>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</si>
  <si>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</si>
  <si>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</si>
  <si>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</si>
  <si>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</si>
  <si>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</si>
  <si>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</si>
  <si>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</si>
  <si>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</si>
  <si>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</si>
  <si>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</si>
  <si>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</si>
  <si>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</si>
  <si>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</si>
  <si>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</si>
  <si>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</si>
  <si>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</si>
  <si>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</si>
  <si>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</si>
  <si>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</si>
  <si>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</si>
  <si>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</si>
  <si>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</si>
  <si>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</si>
  <si>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</si>
  <si>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</si>
  <si>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</si>
  <si>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</si>
  <si>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</si>
  <si>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</si>
  <si>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</si>
  <si>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</si>
  <si>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</si>
  <si>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</si>
  <si>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</si>
  <si>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</si>
  <si>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</si>
  <si>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</si>
  <si>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</si>
  <si>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</si>
  <si>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</si>
  <si>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</si>
  <si>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</si>
  <si>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</si>
  <si>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</si>
  <si>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</si>
  <si>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</si>
  <si>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</si>
  <si>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</si>
  <si>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</si>
  <si>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</si>
  <si>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</si>
  <si>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</si>
  <si>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</si>
  <si>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</si>
  <si>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</si>
  <si>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</si>
  <si>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</si>
  <si>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</si>
  <si>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</si>
  <si>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</si>
  <si>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</si>
  <si>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</si>
  <si>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</si>
  <si>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</si>
  <si>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</si>
  <si>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</si>
  <si>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</si>
  <si>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</si>
  <si>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</si>
  <si>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</si>
  <si>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</si>
  <si>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</si>
  <si>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</si>
  <si>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</si>
  <si>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</si>
  <si>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</si>
  <si>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</si>
  <si>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</si>
  <si>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</si>
  <si>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</si>
  <si>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</si>
  <si>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</si>
  <si>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</si>
  <si>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</si>
  <si>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</si>
  <si>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</si>
  <si>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</si>
  <si>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</si>
  <si>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</si>
  <si>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</si>
  <si>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</si>
  <si>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</si>
  <si>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</si>
  <si>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</si>
  <si>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</si>
  <si>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</si>
  <si>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</si>
  <si>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</si>
  <si>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</si>
  <si>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</si>
  <si>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</si>
  <si>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</si>
  <si>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</si>
  <si>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</si>
  <si>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</si>
  <si>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</si>
  <si>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</si>
  <si>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</si>
  <si>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</si>
  <si>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</si>
  <si>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</si>
  <si>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</si>
  <si>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</si>
  <si>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</si>
  <si>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</si>
  <si>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</si>
  <si>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</si>
  <si>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</si>
  <si>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</si>
  <si>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</si>
  <si>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</si>
  <si>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</si>
  <si>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</si>
  <si>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</si>
  <si>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</si>
  <si>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</si>
  <si>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</si>
  <si>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</si>
  <si>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</si>
  <si>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</si>
  <si>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</si>
  <si>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</si>
  <si>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</si>
  <si>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</si>
  <si>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</si>
  <si>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</si>
  <si>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</si>
  <si>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</si>
  <si>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</si>
  <si>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</si>
  <si>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</si>
  <si>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</si>
  <si>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</si>
  <si>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</si>
  <si>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</si>
  <si>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</si>
  <si>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</si>
  <si>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</si>
  <si>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</si>
  <si>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</si>
  <si>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</si>
  <si>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</si>
  <si>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</si>
  <si>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</si>
  <si>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</si>
  <si>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</si>
  <si>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</si>
  <si>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</si>
  <si>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</si>
  <si>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</si>
  <si>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</si>
  <si>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</si>
  <si>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</si>
  <si>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</si>
  <si>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</si>
  <si>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</si>
  <si>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</si>
  <si>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</si>
  <si>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</si>
  <si>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</si>
  <si>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</si>
  <si>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</si>
  <si>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</si>
  <si>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</si>
  <si>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</si>
  <si>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</si>
  <si>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</si>
  <si>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</si>
  <si>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</si>
  <si>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</si>
  <si>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</si>
  <si>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</si>
  <si>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</si>
  <si>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</si>
  <si>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</si>
  <si>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</si>
  <si>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</si>
  <si>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</si>
  <si>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</si>
  <si>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</si>
  <si>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</si>
  <si>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</si>
  <si>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</si>
  <si>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</si>
  <si>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</si>
  <si>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</si>
  <si>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</si>
  <si>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</si>
  <si>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</si>
  <si>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</si>
  <si>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</si>
  <si>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</si>
  <si>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</si>
  <si>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</si>
  <si>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</si>
  <si>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</si>
  <si>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</si>
  <si>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</si>
  <si>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</si>
  <si>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</si>
  <si>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</si>
  <si>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</si>
  <si>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</si>
  <si>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</si>
  <si>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</si>
  <si>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</si>
  <si>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</si>
  <si>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</si>
  <si>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</si>
  <si>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</si>
  <si>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</si>
  <si>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</si>
  <si>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</si>
  <si>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</si>
  <si>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</si>
  <si>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</si>
  <si>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</si>
  <si>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</si>
  <si>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</si>
  <si>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</si>
  <si>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</si>
  <si>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</si>
  <si>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</si>
  <si>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</si>
  <si>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</si>
  <si>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</si>
  <si>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</si>
  <si>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</si>
  <si>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</si>
  <si>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</si>
  <si>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</si>
  <si>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</si>
  <si>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</si>
  <si>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</si>
  <si>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</si>
  <si>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</si>
  <si>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</si>
  <si>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</si>
  <si>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</si>
  <si>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</si>
  <si>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</si>
  <si>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</si>
  <si>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</si>
  <si>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</si>
  <si>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</si>
  <si>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</si>
  <si>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</si>
  <si>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</si>
  <si>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</si>
  <si>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</si>
  <si>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</si>
  <si>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</si>
  <si>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</si>
  <si>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</si>
  <si>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</si>
  <si>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</si>
  <si>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</si>
  <si>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</si>
  <si>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</si>
  <si>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</si>
  <si>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</si>
  <si>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</si>
  <si>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</si>
  <si>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</si>
  <si>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</si>
  <si>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</si>
  <si>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</si>
  <si>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</si>
  <si>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</si>
  <si>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</si>
  <si>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</si>
  <si>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</si>
  <si>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</si>
  <si>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</si>
  <si>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</si>
  <si>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</si>
  <si>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</si>
  <si>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</si>
  <si>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</si>
  <si>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</si>
  <si>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</si>
  <si>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</si>
  <si>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</si>
  <si>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</si>
  <si>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</si>
  <si>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</si>
  <si>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</si>
  <si>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</si>
  <si>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</si>
  <si>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</si>
  <si>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</si>
  <si>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</si>
  <si>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</si>
  <si>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</si>
  <si>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</si>
  <si>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</si>
  <si>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</si>
  <si>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</si>
  <si>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</si>
  <si>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</si>
  <si>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</si>
  <si>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</si>
  <si>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</si>
  <si>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</si>
  <si>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</si>
  <si>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</si>
  <si>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</si>
  <si>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</si>
  <si>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</si>
  <si>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</si>
  <si>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</si>
  <si>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</si>
  <si>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</si>
  <si>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</si>
  <si>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</si>
  <si>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</si>
  <si>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</si>
  <si>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</si>
  <si>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</si>
  <si>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</si>
  <si>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</si>
  <si>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</si>
  <si>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</si>
  <si>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</si>
  <si>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</si>
  <si>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</si>
  <si>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</si>
  <si>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</si>
  <si>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</si>
  <si>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</si>
  <si>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</si>
  <si>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</si>
  <si>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</si>
  <si>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</si>
  <si>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</si>
  <si>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</si>
  <si>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</si>
  <si>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</si>
  <si>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</si>
  <si>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</si>
  <si>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</si>
  <si>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</si>
  <si>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</si>
  <si>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</si>
  <si>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</si>
  <si>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</si>
  <si>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</si>
  <si>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</si>
  <si>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</si>
  <si>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</si>
  <si>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</si>
  <si>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</si>
  <si>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</si>
  <si>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</si>
  <si>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</si>
  <si>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</si>
  <si>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</si>
  <si>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</si>
  <si>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</si>
  <si>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</si>
  <si>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</si>
  <si>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</si>
  <si>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</si>
  <si>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</si>
  <si>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</si>
  <si>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</si>
  <si>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</si>
  <si>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</si>
  <si>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</si>
  <si>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</si>
  <si>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</si>
  <si>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</si>
  <si>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</si>
  <si>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</si>
  <si>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</si>
  <si>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</si>
  <si>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</si>
  <si>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</si>
  <si>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</si>
  <si>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</si>
  <si>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</si>
  <si>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</si>
  <si>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</si>
  <si>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</si>
  <si>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</si>
  <si>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</si>
  <si>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</si>
  <si>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</si>
  <si>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</si>
  <si>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</si>
  <si>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</si>
  <si>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</si>
  <si>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</si>
  <si>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</si>
  <si>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</si>
  <si>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</si>
  <si>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</si>
  <si>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</si>
  <si>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</si>
  <si>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</si>
  <si>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</si>
  <si>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</si>
  <si>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</si>
  <si>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</si>
  <si>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</si>
  <si>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</si>
  <si>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</si>
  <si>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</si>
  <si>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</si>
  <si>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</si>
  <si>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</si>
  <si>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</si>
  <si>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</si>
  <si>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</si>
  <si>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</si>
  <si>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</si>
  <si>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</si>
  <si>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</si>
  <si>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</si>
  <si>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</si>
  <si>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</si>
  <si>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</si>
  <si>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</si>
  <si>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</si>
  <si>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</si>
  <si>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</si>
  <si>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</si>
  <si>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</si>
  <si>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</si>
  <si>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</si>
  <si>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</si>
  <si>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</si>
  <si>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</si>
  <si>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</si>
  <si>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</si>
  <si>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</si>
  <si>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</si>
  <si>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</si>
  <si>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</si>
  <si>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</si>
  <si>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</si>
  <si>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</si>
  <si>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</si>
  <si>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</si>
  <si>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</si>
  <si>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</si>
  <si>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</si>
  <si>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</si>
  <si>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</si>
  <si>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</si>
  <si>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</si>
  <si>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</si>
  <si>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</si>
  <si>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</si>
  <si>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</si>
  <si>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</si>
  <si>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</si>
  <si>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</si>
  <si>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</si>
  <si>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</si>
  <si>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</si>
  <si>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</si>
  <si>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</si>
  <si>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</si>
  <si>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</si>
  <si>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</si>
  <si>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</si>
  <si>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</si>
  <si>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</si>
  <si>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</si>
  <si>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</si>
  <si>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</si>
  <si>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</si>
  <si>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</si>
  <si>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</si>
  <si>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</si>
  <si>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</si>
  <si>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</si>
  <si>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</si>
  <si>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</si>
  <si>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</si>
  <si>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</si>
  <si>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</si>
  <si>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</si>
  <si>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</si>
  <si>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</si>
  <si>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</si>
  <si>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</si>
  <si>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</si>
  <si>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</si>
  <si>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</si>
  <si>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</si>
  <si>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</si>
  <si>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</si>
  <si>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</si>
  <si>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</si>
  <si>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</si>
  <si>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</si>
  <si>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</si>
  <si>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</si>
  <si>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</si>
  <si>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</si>
  <si>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</si>
  <si>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</si>
  <si>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</si>
  <si>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</si>
  <si>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</si>
  <si>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</si>
  <si>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</si>
  <si>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</si>
  <si>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</si>
  <si>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</si>
  <si>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</si>
  <si>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</si>
  <si>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</si>
  <si>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</si>
  <si>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</si>
  <si>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</si>
  <si>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</si>
  <si>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</si>
  <si>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</si>
  <si>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</si>
  <si>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</si>
  <si>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</si>
  <si>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</si>
  <si>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</si>
  <si>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</si>
  <si>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</si>
  <si>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</si>
  <si>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</si>
  <si>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</si>
  <si>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</si>
  <si>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</si>
  <si>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</si>
  <si>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</si>
  <si>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</si>
  <si>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</si>
  <si>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</si>
  <si>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</si>
  <si>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</si>
  <si>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</si>
  <si>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</si>
  <si>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</si>
  <si>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</si>
  <si>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</si>
  <si>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</si>
  <si>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</si>
  <si>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</si>
  <si>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</si>
  <si>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</si>
  <si>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</si>
  <si>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</si>
  <si>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</si>
  <si>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</si>
  <si>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</si>
  <si>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</si>
  <si>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</si>
  <si>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</si>
  <si>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</si>
  <si>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</si>
  <si>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</si>
  <si>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</si>
  <si>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</si>
  <si>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</si>
  <si>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</si>
  <si>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</si>
  <si>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</si>
  <si>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</si>
  <si>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</si>
  <si>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</si>
  <si>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</si>
  <si>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</si>
  <si>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</si>
  <si>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</si>
  <si>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</si>
  <si>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</si>
  <si>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</si>
  <si>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</si>
  <si>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</si>
  <si>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</si>
  <si>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</si>
  <si>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</si>
  <si>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</si>
  <si>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</si>
  <si>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</si>
  <si>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</si>
  <si>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</si>
  <si>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</si>
  <si>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</si>
  <si>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</si>
  <si>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</si>
  <si>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</si>
  <si>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</si>
  <si>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</si>
  <si>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</si>
  <si>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</si>
  <si>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</si>
  <si>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</si>
  <si>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</si>
  <si>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</si>
  <si>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</si>
  <si>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</si>
  <si>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</si>
  <si>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</si>
  <si>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</si>
  <si>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</si>
  <si>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</si>
  <si>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</si>
  <si>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</si>
  <si>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</si>
  <si>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</si>
  <si>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</si>
  <si>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</si>
  <si>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</si>
  <si>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</si>
  <si>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</si>
  <si>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</si>
  <si>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</si>
  <si>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</si>
  <si>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</si>
  <si>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</si>
  <si>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</si>
  <si>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</si>
  <si>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</si>
  <si>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</si>
  <si>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</si>
  <si>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</si>
  <si>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</si>
  <si>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</si>
  <si>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</si>
  <si>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</si>
  <si>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</si>
  <si>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</si>
  <si>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</si>
  <si>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</si>
  <si>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</si>
  <si>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</si>
  <si>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</si>
  <si>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</si>
  <si>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</si>
  <si>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</si>
  <si>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</si>
  <si>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</si>
  <si>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</si>
  <si>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</si>
  <si>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</si>
  <si>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</si>
  <si>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</si>
  <si>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</si>
  <si>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</si>
  <si>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</si>
  <si>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</si>
  <si>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</si>
  <si>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</si>
  <si>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</si>
  <si>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</si>
  <si>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</si>
  <si>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</si>
  <si>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</si>
  <si>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</si>
  <si>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</si>
  <si>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</si>
  <si>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</si>
  <si>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</si>
  <si>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</si>
  <si>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</si>
  <si>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</si>
  <si>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</si>
  <si>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</si>
  <si>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</si>
  <si>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</si>
  <si>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</si>
  <si>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</si>
  <si>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</si>
  <si>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</si>
  <si>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</si>
  <si>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</si>
  <si>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</si>
  <si>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</si>
  <si>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</si>
  <si>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</si>
  <si>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</si>
  <si>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</si>
  <si>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</si>
  <si>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</si>
  <si>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</si>
  <si>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</si>
  <si>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</si>
  <si>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</si>
  <si>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</si>
  <si>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</si>
  <si>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</si>
  <si>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</si>
  <si>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</si>
  <si>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</si>
  <si>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</si>
  <si>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</si>
  <si>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</si>
  <si>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</si>
  <si>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</si>
  <si>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</si>
  <si>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</si>
  <si>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</si>
  <si>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</si>
  <si>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</si>
  <si>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</si>
  <si>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</si>
  <si>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</si>
  <si>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</si>
  <si>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</si>
  <si>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</si>
  <si>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</si>
  <si>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</si>
  <si>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</si>
  <si>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</si>
  <si>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</si>
  <si>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</si>
  <si>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</si>
  <si>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</si>
  <si>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</si>
  <si>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</si>
  <si>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</si>
  <si>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</si>
  <si>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</si>
  <si>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</si>
  <si>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</si>
  <si>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</si>
  <si>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</si>
  <si>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</si>
  <si>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</si>
  <si>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</si>
  <si>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</si>
  <si>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</si>
  <si>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</si>
  <si>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</si>
  <si>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</si>
  <si>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</si>
  <si>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</si>
  <si>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</si>
  <si>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</si>
  <si>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</si>
  <si>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</si>
  <si>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</si>
  <si>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</si>
  <si>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</si>
  <si>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</si>
  <si>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</si>
  <si>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</si>
  <si>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</si>
  <si>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</si>
  <si>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</si>
  <si>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</si>
  <si>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</si>
  <si>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</si>
  <si>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</si>
  <si>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</si>
  <si>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</si>
  <si>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</si>
  <si>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</si>
  <si>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</si>
  <si>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</si>
  <si>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</si>
  <si>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</si>
  <si>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</si>
  <si>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</si>
  <si>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</si>
  <si>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</si>
  <si>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</si>
  <si>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</si>
  <si>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</si>
  <si>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</si>
  <si>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</si>
  <si>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</si>
  <si>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</si>
  <si>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</si>
  <si>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</si>
  <si>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</si>
  <si>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</si>
  <si>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</si>
  <si>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</si>
  <si>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</si>
  <si>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</si>
  <si>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</si>
  <si>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</si>
  <si>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</si>
  <si>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</si>
  <si>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</si>
  <si>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</si>
  <si>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</si>
  <si>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</si>
  <si>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</si>
  <si>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</si>
  <si>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</si>
  <si>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</si>
  <si>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</si>
  <si>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</si>
  <si>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</si>
  <si>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</si>
  <si>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</si>
  <si>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</si>
  <si>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</si>
  <si>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</si>
  <si>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</si>
  <si>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</si>
  <si>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</si>
  <si>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</si>
  <si>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</si>
  <si>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</si>
  <si>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</si>
  <si>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</si>
  <si>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</si>
  <si>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</si>
  <si>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</si>
  <si>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</si>
  <si>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</si>
  <si>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</si>
  <si>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</si>
  <si>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</si>
  <si>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</si>
  <si>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</si>
  <si>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</si>
  <si>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</si>
  <si>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</si>
  <si>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</si>
  <si>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</si>
  <si>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</si>
  <si>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</si>
  <si>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</si>
  <si>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</si>
  <si>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</si>
  <si>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</si>
  <si>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</si>
  <si>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</si>
  <si>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</si>
  <si>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</si>
  <si>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</si>
  <si>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</si>
  <si>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</si>
  <si>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</si>
  <si>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</si>
  <si>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</si>
  <si>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</si>
  <si>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</si>
  <si>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</si>
  <si>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</si>
  <si>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</si>
  <si>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</si>
  <si>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</si>
  <si>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</si>
  <si>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</si>
  <si>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</si>
  <si>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</si>
  <si>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</si>
  <si>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</si>
  <si>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</si>
  <si>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</si>
  <si>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</si>
  <si>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</si>
  <si>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</si>
  <si>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</si>
  <si>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</si>
  <si>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</si>
  <si>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</si>
  <si>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</si>
  <si>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</si>
  <si>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</si>
  <si>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</si>
  <si>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</si>
  <si>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</si>
  <si>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</si>
  <si>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</si>
  <si>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</si>
  <si>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</si>
  <si>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</si>
  <si>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</si>
  <si>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</si>
  <si>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</si>
  <si>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</si>
  <si>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</si>
  <si>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</si>
  <si>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</si>
  <si>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</si>
  <si>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</si>
  <si>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</si>
  <si>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</si>
  <si>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</si>
  <si>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</si>
  <si>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</si>
  <si>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</si>
  <si>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</si>
  <si>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</si>
  <si>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</si>
  <si>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</si>
  <si>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</si>
  <si>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</si>
  <si>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</si>
  <si>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</si>
  <si>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</si>
  <si>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</si>
  <si>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</si>
  <si>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</si>
  <si>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</si>
  <si>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</si>
  <si>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</si>
  <si>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</si>
  <si>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</si>
  <si>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</si>
  <si>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</si>
  <si>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</si>
  <si>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</si>
  <si>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</si>
  <si>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</si>
  <si>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</si>
  <si>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</si>
  <si>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</si>
  <si>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</si>
  <si>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</si>
  <si>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</si>
  <si>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</si>
  <si>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</si>
  <si>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</si>
  <si>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</si>
  <si>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</si>
  <si>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</si>
  <si>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</si>
  <si>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</si>
  <si>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</si>
  <si>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</si>
  <si>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</si>
  <si>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</si>
  <si>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</si>
  <si>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</si>
  <si>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</si>
  <si>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</si>
  <si>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</si>
  <si>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</si>
  <si>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</si>
  <si>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</si>
  <si>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</si>
  <si>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</si>
  <si>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</si>
  <si>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</si>
  <si>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</si>
  <si>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</si>
  <si>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</si>
  <si>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</si>
  <si>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</si>
  <si>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</si>
  <si>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</si>
  <si>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</si>
  <si>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</si>
  <si>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</si>
  <si>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</si>
  <si>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</si>
  <si>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</si>
  <si>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</si>
  <si>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</si>
  <si>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</si>
  <si>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</si>
  <si>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</si>
  <si>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</si>
  <si>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</si>
  <si>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</si>
  <si>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</si>
  <si>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</si>
  <si>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</si>
  <si>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</si>
  <si>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</si>
  <si>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</si>
  <si>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</si>
  <si>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</si>
  <si>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</si>
  <si>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</si>
  <si>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</si>
  <si>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</si>
  <si>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</si>
  <si>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</si>
  <si>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</si>
  <si>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</si>
  <si>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</si>
  <si>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</si>
  <si>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</si>
  <si>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</si>
  <si>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</si>
  <si>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</si>
  <si>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</si>
  <si>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</si>
  <si>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</si>
  <si>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</si>
  <si>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</si>
  <si>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</si>
  <si>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</si>
  <si>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</si>
  <si>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</si>
  <si>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</si>
  <si>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</si>
  <si>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</si>
  <si>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</si>
  <si>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</si>
  <si>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</si>
  <si>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</si>
  <si>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</si>
  <si>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</si>
  <si>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</si>
  <si>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</si>
  <si>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</si>
  <si>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</si>
  <si>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</si>
  <si>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</si>
  <si>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</si>
  <si>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</si>
  <si>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</si>
  <si>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</si>
  <si>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</si>
  <si>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</si>
  <si>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</si>
  <si>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</si>
  <si>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</si>
  <si>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</si>
  <si>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</si>
  <si>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</si>
  <si>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</si>
  <si>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</si>
  <si>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</si>
  <si>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</si>
  <si>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</si>
  <si>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</si>
  <si>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</si>
  <si>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</si>
  <si>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</si>
  <si>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</si>
  <si>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</si>
  <si>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</si>
  <si>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</si>
  <si>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</si>
  <si>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</si>
  <si>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</si>
  <si>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</si>
  <si>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</si>
  <si>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</si>
  <si>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</si>
  <si>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</si>
  <si>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</si>
  <si>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</si>
  <si>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</si>
  <si>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</si>
  <si>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</si>
  <si>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</si>
  <si>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</si>
  <si>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</si>
  <si>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</si>
  <si>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</si>
  <si>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</si>
  <si>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</si>
  <si>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</si>
  <si>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</si>
  <si>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</si>
  <si>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</si>
  <si>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</si>
  <si>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</si>
  <si>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</si>
  <si>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</si>
  <si>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</si>
  <si>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</si>
  <si>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</si>
  <si>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</si>
  <si>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</si>
  <si>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</si>
  <si>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</si>
  <si>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</si>
  <si>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</si>
  <si>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</si>
  <si>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</si>
  <si>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</si>
  <si>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</si>
  <si>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</si>
  <si>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</si>
  <si>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</si>
  <si>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</si>
  <si>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</si>
  <si>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</si>
  <si>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</si>
  <si>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</si>
  <si>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</si>
  <si>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</si>
  <si>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</si>
  <si>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</si>
  <si>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</si>
  <si>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</si>
  <si>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</si>
  <si>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</si>
  <si>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</si>
  <si>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</si>
  <si>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</si>
  <si>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</si>
  <si>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</si>
  <si>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</si>
  <si>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</si>
  <si>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</si>
  <si>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</si>
  <si>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</si>
  <si>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</si>
  <si>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</si>
  <si>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</si>
  <si>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</si>
  <si>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</si>
  <si>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</si>
  <si>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</si>
  <si>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</si>
  <si>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</si>
  <si>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</si>
  <si>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</si>
  <si>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</si>
  <si>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</si>
  <si>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</si>
  <si>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</si>
  <si>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</si>
  <si>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</si>
  <si>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</si>
  <si>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</si>
  <si>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</si>
  <si>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</si>
  <si>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</si>
  <si>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</si>
  <si>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</si>
  <si>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</si>
  <si>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</si>
  <si>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</si>
  <si>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</si>
  <si>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</si>
  <si>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</si>
  <si>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</si>
  <si>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</si>
  <si>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</si>
  <si>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</si>
  <si>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</si>
  <si>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</si>
  <si>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</si>
  <si>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</si>
  <si>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</si>
  <si>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</si>
  <si>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</si>
  <si>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</si>
  <si>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</si>
  <si>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</si>
  <si>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</si>
  <si>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</si>
  <si>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</si>
  <si>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</si>
  <si>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</si>
  <si>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</si>
  <si>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</si>
  <si>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</si>
  <si>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</si>
  <si>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</si>
  <si>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</si>
  <si>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</si>
  <si>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</si>
  <si>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</si>
  <si>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</si>
  <si>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</si>
  <si>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</si>
  <si>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</si>
  <si>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</si>
  <si>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</si>
  <si>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</si>
  <si>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</si>
  <si>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</si>
  <si>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</si>
  <si>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</si>
  <si>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</si>
  <si>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</si>
  <si>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</si>
  <si>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</si>
  <si>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</si>
  <si>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</si>
  <si>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</si>
  <si>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</si>
  <si>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</si>
  <si>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</si>
  <si>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</si>
  <si>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</si>
  <si>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</si>
  <si>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</si>
  <si>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</si>
  <si>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</si>
  <si>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</si>
  <si>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</si>
  <si>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</si>
  <si>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</si>
  <si>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</si>
  <si>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</si>
  <si>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</si>
  <si>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</si>
  <si>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</si>
  <si>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</si>
  <si>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</si>
  <si>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</si>
  <si>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</si>
  <si>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</si>
  <si>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</si>
  <si>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</si>
  <si>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</si>
  <si>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</si>
  <si>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</si>
  <si>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</si>
  <si>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</si>
  <si>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</si>
  <si>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</si>
  <si>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</si>
  <si>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</si>
  <si>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</si>
  <si>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</si>
  <si>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</si>
  <si>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</si>
  <si>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</si>
  <si>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</si>
  <si>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</si>
  <si>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</si>
  <si>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</si>
  <si>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</si>
  <si>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</si>
  <si>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</si>
  <si>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</si>
  <si>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</si>
  <si>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</si>
  <si>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</si>
  <si>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</si>
  <si>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</si>
  <si>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</si>
  <si>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</si>
  <si>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</si>
  <si>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</si>
  <si>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</si>
  <si>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</si>
  <si>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</si>
  <si>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</si>
  <si>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</si>
  <si>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</si>
  <si>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</si>
  <si>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</si>
  <si>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</si>
  <si>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</si>
  <si>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</si>
  <si>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</si>
  <si>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</si>
  <si>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</si>
  <si>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</si>
  <si>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</si>
  <si>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</si>
  <si>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</si>
  <si>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</si>
  <si>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</si>
  <si>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</si>
  <si>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</si>
  <si>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</si>
  <si>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</si>
  <si>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</si>
  <si>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</si>
  <si>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</si>
  <si>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</si>
  <si>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</si>
  <si>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</si>
  <si>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</si>
  <si>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</si>
  <si>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</si>
  <si>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</si>
  <si>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</si>
  <si>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</si>
  <si>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</si>
  <si>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</si>
  <si>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</si>
  <si>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</si>
  <si>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</si>
  <si>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</si>
  <si>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</si>
  <si>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</si>
  <si>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</si>
  <si>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</si>
  <si>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</si>
  <si>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</si>
  <si>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</si>
  <si>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</si>
  <si>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</si>
  <si>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</si>
  <si>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</si>
  <si>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</si>
  <si>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</si>
  <si>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</si>
  <si>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</si>
  <si>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</si>
  <si>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</si>
  <si>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</si>
  <si>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</si>
  <si>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</si>
  <si>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</si>
  <si>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</si>
  <si>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</si>
  <si>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</si>
  <si>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</si>
  <si>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</si>
  <si>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</si>
  <si>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</si>
  <si>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</si>
  <si>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</si>
  <si>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</si>
  <si>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</si>
  <si>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</si>
  <si>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</si>
  <si>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</si>
  <si>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</si>
  <si>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</si>
  <si>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</si>
  <si>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</si>
  <si>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</si>
  <si>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</si>
  <si>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</si>
  <si>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</si>
  <si>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</si>
  <si>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</si>
  <si>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</si>
  <si>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</si>
  <si>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</si>
  <si>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</si>
  <si>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</si>
  <si>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</si>
  <si>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</si>
  <si>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</si>
  <si>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</si>
  <si>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</si>
  <si>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</si>
  <si>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</si>
  <si>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</si>
  <si>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</si>
  <si>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</si>
  <si>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</si>
  <si>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</si>
  <si>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</si>
  <si>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</si>
  <si>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</si>
  <si>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</si>
  <si>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</si>
  <si>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</si>
  <si>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</si>
  <si>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</si>
  <si>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</si>
  <si>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</si>
  <si>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</si>
  <si>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</si>
  <si>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</si>
  <si>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</si>
  <si>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</si>
  <si>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</si>
  <si>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</si>
  <si>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</si>
  <si>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</si>
  <si>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</si>
  <si>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</si>
  <si>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</si>
  <si>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</si>
  <si>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</si>
  <si>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</si>
  <si>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</si>
  <si>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</si>
  <si>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</si>
  <si>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</si>
  <si>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</si>
  <si>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</si>
  <si>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</si>
  <si>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</si>
  <si>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</si>
  <si>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</si>
  <si>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</si>
  <si>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</si>
  <si>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</si>
  <si>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</si>
  <si>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</si>
  <si>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</si>
  <si>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</si>
  <si>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</si>
  <si>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</si>
  <si>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</si>
  <si>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</si>
  <si>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</si>
  <si>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</si>
  <si>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</si>
  <si>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</si>
  <si>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</si>
  <si>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</si>
  <si>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</si>
  <si>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</si>
  <si>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</si>
  <si>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</si>
  <si>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</si>
  <si>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</si>
  <si>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</si>
  <si>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</si>
  <si>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</si>
  <si>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</si>
  <si>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</si>
  <si>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</si>
  <si>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</si>
  <si>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</si>
  <si>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</si>
  <si>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</si>
  <si>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</si>
  <si>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</si>
  <si>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</si>
  <si>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</si>
  <si>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</si>
  <si>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</si>
  <si>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</si>
  <si>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</si>
  <si>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</si>
  <si>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</si>
  <si>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</si>
  <si>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</si>
  <si>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</si>
  <si>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</si>
  <si>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</si>
  <si>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</si>
  <si>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</si>
  <si>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</si>
  <si>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</si>
  <si>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</si>
  <si>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</si>
  <si>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</si>
  <si>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</si>
  <si>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</si>
  <si>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</si>
  <si>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</si>
  <si>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</si>
  <si>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</si>
  <si>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</si>
  <si>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</si>
  <si>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</si>
  <si>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</si>
  <si>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</si>
  <si>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</si>
  <si>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</si>
  <si>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</si>
  <si>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</si>
  <si>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</si>
  <si>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</si>
  <si>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</si>
  <si>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</si>
  <si>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</si>
  <si>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</si>
  <si>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</si>
  <si>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</si>
  <si>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</si>
  <si>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</si>
  <si>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</si>
  <si>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</si>
  <si>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</si>
  <si>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</si>
  <si>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</si>
  <si>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</si>
  <si>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</si>
  <si>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</si>
  <si>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</si>
  <si>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</si>
  <si>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</si>
  <si>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</si>
  <si>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</si>
  <si>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</si>
  <si>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</si>
  <si>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</si>
  <si>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</si>
  <si>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</si>
  <si>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</si>
  <si>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</si>
  <si>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</si>
  <si>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</si>
  <si>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</si>
  <si>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</si>
  <si>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</si>
  <si>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</si>
  <si>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</si>
  <si>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</si>
  <si>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</si>
  <si>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</si>
  <si>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</si>
  <si>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</si>
  <si>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</si>
  <si>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</si>
  <si>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</si>
  <si>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</si>
  <si>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</si>
  <si>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</si>
  <si>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</si>
  <si>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</si>
  <si>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</si>
  <si>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</si>
  <si>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</si>
  <si>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</si>
  <si>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</si>
  <si>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</si>
  <si>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</si>
  <si>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</si>
  <si>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</si>
  <si>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</si>
  <si>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</si>
  <si>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</si>
  <si>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</si>
  <si>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</si>
  <si>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</si>
  <si>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</si>
  <si>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</si>
  <si>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</si>
  <si>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</si>
  <si>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</si>
  <si>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</si>
  <si>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</si>
  <si>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</si>
  <si>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</si>
  <si>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</si>
  <si>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</si>
  <si>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</si>
  <si>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</si>
  <si>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</si>
  <si>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</si>
  <si>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</si>
  <si>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</si>
  <si>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</si>
  <si>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</si>
  <si>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</si>
  <si>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</si>
  <si>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</si>
  <si>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</si>
  <si>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</si>
  <si>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</si>
  <si>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</si>
  <si>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</si>
  <si>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</si>
  <si>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</si>
  <si>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</si>
  <si>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</si>
  <si>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</si>
  <si>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</si>
  <si>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</si>
  <si>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</si>
  <si>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</si>
  <si>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</si>
  <si>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</si>
  <si>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</si>
  <si>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</si>
  <si>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</si>
  <si>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</si>
  <si>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</si>
  <si>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</si>
  <si>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</si>
  <si>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</si>
  <si>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</si>
  <si>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</si>
  <si>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</si>
  <si>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</si>
  <si>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</si>
  <si>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</si>
  <si>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</si>
  <si>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</si>
  <si>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</si>
  <si>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</si>
  <si>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</si>
  <si>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</si>
  <si>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</si>
  <si>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</si>
  <si>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</si>
  <si>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</si>
  <si>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</si>
  <si>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</si>
  <si>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</si>
  <si>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</si>
  <si>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</si>
  <si>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</si>
  <si>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</si>
  <si>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</si>
  <si>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</si>
  <si>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</si>
  <si>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</si>
  <si>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</si>
  <si>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</si>
  <si>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</si>
  <si>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</si>
  <si>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</si>
  <si>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</si>
  <si>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</si>
  <si>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</si>
  <si>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</si>
  <si>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</si>
  <si>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</si>
  <si>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</si>
  <si>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</si>
  <si>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</si>
  <si>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</si>
  <si>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</si>
  <si>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</si>
  <si>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</si>
  <si>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</si>
  <si>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</si>
  <si>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</si>
  <si>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</si>
  <si>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</si>
  <si>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</si>
  <si>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</si>
  <si>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</si>
  <si>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</si>
  <si>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</si>
  <si>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</si>
  <si>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</si>
  <si>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</si>
  <si>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</si>
  <si>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</si>
  <si>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</si>
  <si>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</si>
  <si>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</si>
  <si>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</si>
  <si>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</si>
  <si>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</si>
  <si>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</si>
  <si>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</si>
  <si>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</si>
  <si>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</si>
  <si>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</si>
  <si>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</si>
  <si>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</si>
  <si>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</si>
  <si>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</si>
  <si>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</si>
  <si>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</si>
  <si>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</si>
  <si>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</si>
  <si>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</si>
  <si>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</si>
  <si>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</si>
  <si>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</si>
  <si>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</si>
  <si>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</si>
  <si>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</si>
  <si>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</si>
  <si>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</si>
  <si>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</si>
  <si>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</si>
  <si>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</si>
  <si>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</si>
  <si>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</si>
  <si>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</si>
  <si>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</si>
  <si>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</si>
  <si>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</si>
  <si>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</si>
  <si>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</si>
  <si>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</si>
  <si>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</si>
  <si>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</si>
  <si>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</si>
  <si>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</si>
  <si>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</si>
  <si>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</si>
  <si>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</si>
  <si>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</si>
  <si>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</si>
  <si>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</si>
  <si>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</si>
  <si>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</si>
  <si>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</si>
  <si>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</si>
  <si>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</si>
  <si>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</si>
  <si>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</si>
  <si>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</si>
  <si>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</si>
  <si>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</si>
  <si>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</si>
  <si>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</si>
  <si>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</si>
  <si>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</si>
  <si>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</si>
  <si>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</si>
  <si>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</si>
  <si>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</si>
  <si>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</si>
  <si>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</si>
  <si>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</si>
  <si>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</si>
  <si>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</si>
  <si>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</si>
  <si>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</si>
  <si>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</si>
  <si>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</si>
  <si>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</si>
  <si>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</si>
  <si>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</si>
  <si>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</si>
  <si>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</si>
  <si>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</si>
  <si>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</si>
  <si>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</si>
  <si>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</si>
  <si>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</si>
  <si>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</si>
  <si>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</si>
  <si>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</si>
  <si>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</si>
  <si>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</si>
  <si>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</si>
  <si>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</si>
  <si>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</si>
  <si>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</si>
  <si>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</si>
  <si>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</si>
  <si>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</si>
  <si>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</si>
  <si>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</si>
  <si>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</si>
  <si>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</si>
  <si>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</si>
  <si>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</si>
  <si>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</si>
  <si>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</si>
  <si>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</si>
  <si>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</si>
  <si>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</si>
  <si>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</si>
  <si>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</si>
  <si>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</si>
  <si>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</si>
  <si>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</si>
  <si>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</si>
  <si>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</si>
  <si>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</si>
  <si>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</si>
  <si>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</si>
  <si>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</si>
  <si>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</si>
  <si>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</si>
  <si>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</si>
  <si>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</si>
  <si>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</si>
  <si>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</si>
  <si>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</si>
  <si>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</si>
  <si>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</si>
  <si>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</si>
  <si>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</si>
  <si>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</si>
  <si>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</si>
  <si>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</si>
  <si>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</si>
  <si>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</si>
  <si>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</si>
  <si>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</si>
  <si>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</si>
  <si>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</si>
  <si>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</si>
  <si>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</si>
  <si>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</si>
  <si>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</si>
  <si>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</si>
  <si>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</si>
  <si>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</si>
  <si>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</si>
  <si>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</si>
  <si>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</si>
  <si>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</si>
  <si>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</si>
  <si>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</si>
  <si>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</si>
  <si>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</si>
  <si>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</si>
  <si>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</si>
  <si>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</si>
  <si>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</si>
  <si>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</si>
  <si>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</si>
  <si>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</si>
  <si>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</si>
  <si>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</si>
  <si>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</si>
  <si>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</si>
  <si>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</si>
  <si>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</si>
  <si>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</si>
  <si>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</si>
  <si>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</si>
  <si>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</si>
  <si>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</si>
  <si>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</si>
  <si>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</si>
  <si>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</si>
  <si>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</si>
  <si>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</si>
  <si>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</si>
  <si>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</si>
  <si>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</si>
  <si>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</si>
  <si>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</si>
  <si>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</si>
  <si>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</si>
  <si>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</si>
  <si>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</si>
  <si>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</si>
  <si>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</si>
  <si>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</si>
  <si>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</si>
  <si>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</si>
  <si>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</si>
  <si>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</si>
  <si>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</si>
  <si>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</si>
  <si>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</si>
  <si>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</si>
  <si>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</si>
  <si>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</si>
  <si>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</si>
  <si>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</si>
  <si>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</si>
  <si>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</si>
  <si>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</si>
  <si>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</si>
  <si>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</si>
  <si>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</si>
  <si>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</si>
  <si>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</si>
  <si>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</si>
  <si>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</si>
  <si>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</si>
  <si>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</si>
  <si>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</si>
  <si>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</si>
  <si>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</si>
  <si>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</si>
  <si>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</si>
  <si>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</si>
  <si>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</si>
  <si>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</si>
  <si>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</si>
  <si>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</si>
  <si>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</si>
  <si>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</si>
  <si>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</si>
  <si>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</si>
  <si>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</si>
  <si>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</si>
  <si>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</si>
  <si>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</si>
  <si>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</si>
  <si>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</si>
  <si>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</si>
  <si>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</si>
  <si>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</si>
  <si>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</si>
  <si>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</si>
  <si>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</si>
  <si>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</si>
  <si>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</si>
  <si>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</si>
  <si>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</si>
  <si>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</si>
  <si>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</si>
  <si>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</si>
  <si>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</si>
  <si>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</si>
  <si>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</si>
  <si>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</si>
  <si>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</si>
  <si>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</si>
  <si>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</si>
  <si>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</si>
  <si>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</si>
  <si>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</si>
  <si>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</si>
  <si>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</si>
  <si>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</si>
  <si>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</si>
  <si>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</si>
  <si>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</si>
  <si>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</si>
  <si>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</si>
  <si>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</si>
  <si>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</si>
  <si>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</si>
  <si>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</si>
  <si>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</si>
  <si>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</si>
  <si>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</si>
  <si>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</si>
  <si>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</si>
  <si>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</si>
  <si>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</si>
  <si>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</si>
  <si>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</si>
  <si>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</si>
  <si>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</si>
  <si>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</si>
  <si>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</si>
  <si>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</si>
  <si>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</si>
  <si>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</si>
  <si>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</si>
  <si>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</si>
  <si>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</si>
  <si>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</si>
  <si>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</si>
  <si>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</si>
  <si>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</si>
  <si>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</si>
  <si>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</si>
  <si>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</si>
  <si>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</si>
  <si>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</si>
  <si>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</si>
  <si>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</si>
  <si>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</si>
  <si>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</si>
  <si>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</si>
  <si>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</si>
  <si>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</si>
  <si>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</si>
  <si>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</si>
  <si>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</si>
  <si>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</si>
  <si>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</si>
  <si>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</si>
  <si>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</si>
  <si>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</si>
  <si>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</si>
  <si>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</si>
  <si>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</si>
  <si>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</si>
  <si>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</si>
  <si>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</si>
  <si>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</si>
  <si>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</si>
  <si>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</si>
  <si>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</si>
  <si>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</si>
  <si>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</si>
  <si>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</si>
  <si>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</si>
  <si>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</si>
  <si>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</si>
  <si>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</si>
  <si>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</si>
  <si>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</si>
  <si>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</si>
  <si>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</si>
  <si>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</si>
  <si>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</si>
  <si>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</si>
  <si>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</si>
  <si>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</si>
  <si>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</si>
  <si>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</si>
  <si>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</si>
  <si>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</si>
  <si>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</si>
  <si>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</si>
  <si>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</si>
  <si>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</si>
  <si>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</si>
  <si>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</si>
  <si>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</si>
  <si>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</si>
  <si>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</si>
  <si>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</si>
  <si>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</si>
  <si>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</si>
  <si>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</si>
  <si>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</si>
  <si>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</si>
  <si>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</si>
  <si>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</si>
  <si>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</si>
  <si>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</si>
  <si>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</si>
  <si>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</si>
  <si>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</si>
  <si>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</si>
  <si>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</si>
  <si>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</si>
  <si>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</si>
  <si>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</si>
  <si>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</si>
  <si>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</si>
  <si>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</si>
  <si>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</si>
  <si>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</si>
  <si>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</si>
  <si>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</si>
  <si>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</si>
  <si>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</si>
  <si>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</si>
  <si>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</si>
  <si>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</si>
  <si>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</si>
  <si>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</si>
  <si>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</si>
  <si>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</si>
  <si>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</si>
  <si>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</si>
  <si>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</si>
  <si>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</si>
  <si>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</si>
  <si>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</si>
  <si>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</si>
  <si>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</si>
  <si>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</si>
  <si>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</si>
  <si>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</si>
  <si>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</si>
  <si>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</si>
  <si>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</si>
  <si>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</si>
  <si>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</si>
  <si>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</si>
  <si>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</si>
  <si>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</si>
  <si>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</si>
  <si>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</si>
  <si>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</si>
  <si>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</si>
  <si>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</si>
  <si>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</si>
  <si>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</si>
  <si>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</si>
  <si>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</si>
  <si>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</si>
  <si>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</si>
  <si>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</si>
  <si>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</si>
  <si>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</si>
  <si>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</si>
  <si>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</si>
  <si>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</si>
  <si>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</si>
  <si>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</si>
  <si>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</si>
  <si>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</si>
  <si>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</si>
  <si>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</si>
  <si>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</si>
  <si>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</si>
  <si>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</si>
  <si>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</si>
  <si>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</si>
  <si>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</si>
  <si>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</si>
  <si>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</si>
  <si>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</si>
  <si>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</si>
  <si>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</si>
  <si>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</si>
  <si>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</si>
  <si>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</si>
  <si>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</si>
  <si>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</si>
  <si>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</si>
  <si>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</si>
  <si>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</si>
  <si>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</si>
  <si>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</si>
  <si>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</si>
  <si>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</si>
  <si>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</si>
  <si>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</si>
  <si>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</si>
  <si>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</si>
  <si>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</si>
  <si>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</si>
  <si>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</si>
  <si>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</si>
  <si>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</si>
  <si>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</si>
  <si>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</si>
  <si>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</si>
  <si>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</si>
  <si>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</si>
  <si>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</si>
  <si>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</si>
  <si>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</si>
  <si>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</si>
  <si>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</si>
  <si>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</si>
  <si>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</si>
  <si>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</si>
  <si>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</si>
  <si>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</si>
  <si>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</si>
  <si>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</si>
  <si>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</si>
  <si>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</si>
  <si>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</si>
  <si>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</si>
  <si>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</si>
  <si>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</si>
  <si>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</si>
  <si>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</si>
  <si>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</si>
  <si>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</si>
  <si>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</si>
  <si>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</si>
  <si>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</si>
  <si>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</si>
  <si>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</si>
  <si>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</si>
  <si>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</si>
  <si>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</si>
  <si>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</si>
  <si>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</si>
  <si>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</si>
  <si>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</si>
  <si>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</si>
  <si>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</si>
  <si>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</si>
  <si>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</si>
  <si>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</si>
  <si>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</si>
  <si>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</si>
  <si>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</si>
  <si>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</si>
  <si>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</si>
  <si>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</si>
  <si>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</si>
  <si>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</si>
  <si>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</si>
  <si>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</si>
  <si>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</si>
  <si>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</si>
  <si>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</si>
  <si>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</si>
  <si>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</si>
  <si>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</si>
  <si>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</si>
  <si>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</si>
  <si>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</si>
  <si>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</si>
  <si>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</si>
  <si>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</si>
  <si>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</si>
  <si>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</si>
  <si>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</si>
  <si>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</si>
  <si>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</si>
  <si>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</si>
  <si>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</si>
  <si>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</si>
  <si>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</si>
  <si>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</si>
  <si>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</si>
  <si>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</si>
  <si>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</si>
  <si>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</si>
  <si>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</si>
  <si>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</si>
  <si>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</si>
  <si>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</si>
  <si>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</si>
  <si>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</si>
  <si>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</si>
  <si>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</si>
  <si>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</si>
  <si>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</si>
  <si>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</si>
  <si>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</si>
  <si>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</si>
  <si>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</si>
  <si>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</si>
  <si>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</si>
  <si>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</si>
  <si>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</si>
  <si>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</si>
  <si>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</si>
  <si>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</si>
  <si>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</si>
  <si>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</si>
  <si>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</si>
  <si>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</si>
  <si>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</si>
  <si>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</si>
  <si>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</si>
  <si>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</si>
  <si>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</si>
  <si>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</si>
  <si>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</si>
  <si>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</si>
  <si>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</si>
  <si>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</si>
  <si>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</si>
  <si>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</si>
  <si>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</si>
  <si>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</si>
  <si>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</si>
  <si>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</si>
  <si>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</si>
  <si>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</si>
  <si>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</si>
  <si>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</si>
  <si>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</si>
  <si>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</si>
  <si>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</si>
  <si>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</si>
  <si>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</si>
  <si>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</si>
  <si>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</si>
  <si>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</si>
  <si>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</si>
  <si>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</si>
  <si>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</si>
  <si>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</si>
  <si>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</si>
  <si>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</si>
  <si>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</si>
  <si>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</si>
  <si>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</si>
  <si>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</si>
  <si>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</si>
  <si>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</si>
  <si>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</si>
  <si>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</si>
  <si>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</si>
  <si>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</si>
  <si>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</si>
  <si>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</si>
  <si>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</si>
  <si>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</si>
  <si>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</si>
  <si>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</si>
  <si>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</si>
  <si>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</si>
  <si>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</si>
  <si>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</si>
  <si>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</si>
  <si>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</si>
  <si>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</si>
  <si>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</si>
  <si>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</si>
  <si>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</si>
  <si>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</si>
  <si>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</si>
  <si>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</si>
  <si>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</si>
  <si>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</si>
  <si>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</si>
  <si>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</si>
  <si>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</si>
  <si>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</si>
  <si>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</si>
  <si>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</si>
  <si>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</si>
  <si>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</si>
  <si>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</si>
  <si>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</si>
  <si>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</si>
  <si>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</si>
  <si>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</si>
  <si>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</si>
  <si>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</si>
  <si>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</si>
  <si>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</si>
  <si>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</si>
  <si>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</si>
  <si>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</si>
  <si>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</si>
  <si>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</si>
  <si>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</si>
  <si>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</si>
  <si>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</si>
  <si>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</si>
  <si>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</si>
  <si>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</si>
  <si>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</si>
  <si>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</si>
  <si>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</si>
  <si>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</si>
  <si>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</si>
  <si>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</si>
  <si>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</si>
  <si>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</si>
  <si>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</si>
  <si>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</si>
  <si>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</si>
  <si>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</si>
  <si>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</si>
  <si>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</si>
  <si>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</si>
  <si>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</si>
  <si>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</si>
  <si>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</si>
  <si>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</si>
  <si>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</si>
  <si>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</si>
  <si>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</si>
  <si>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</si>
  <si>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</si>
  <si>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</si>
  <si>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</si>
  <si>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</si>
  <si>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</si>
  <si>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</si>
  <si>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</si>
  <si>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</si>
  <si>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</si>
  <si>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</si>
  <si>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</si>
  <si>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</si>
  <si>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</si>
  <si>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</si>
  <si>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</si>
  <si>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</si>
  <si>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</si>
  <si>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</si>
  <si>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</si>
  <si>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</si>
  <si>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</si>
  <si>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</si>
  <si>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</si>
  <si>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</si>
  <si>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</si>
  <si>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</si>
  <si>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</si>
  <si>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</si>
  <si>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</si>
  <si>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</si>
  <si>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</si>
  <si>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</si>
  <si>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</si>
  <si>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</si>
  <si>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</si>
  <si>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</si>
  <si>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</si>
  <si>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</si>
  <si>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</si>
  <si>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</si>
  <si>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</si>
  <si>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</si>
  <si>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</si>
  <si>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</si>
  <si>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</si>
  <si>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</si>
  <si>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</si>
  <si>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</si>
  <si>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</si>
  <si>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</si>
  <si>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</si>
  <si>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</si>
  <si>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</si>
  <si>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</si>
  <si>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</si>
  <si>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</si>
  <si>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</si>
  <si>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</si>
  <si>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</si>
  <si>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</si>
  <si>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</si>
  <si>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</si>
  <si>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</si>
  <si>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</si>
  <si>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</si>
  <si>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</si>
  <si>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</si>
  <si>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</si>
  <si>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</si>
  <si>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</si>
  <si>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</si>
  <si>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</si>
  <si>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</si>
  <si>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</si>
  <si>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</si>
  <si>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</si>
  <si>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</si>
  <si>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</si>
  <si>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</si>
  <si>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</si>
  <si>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</si>
  <si>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</si>
  <si>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</si>
  <si>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</si>
  <si>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</si>
  <si>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</si>
  <si>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</si>
  <si>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</si>
  <si>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</si>
  <si>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</si>
  <si>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</si>
  <si>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</si>
  <si>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</si>
  <si>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</si>
  <si>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</si>
  <si>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</si>
  <si>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</si>
  <si>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</si>
  <si>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</si>
  <si>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</si>
  <si>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</si>
  <si>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</si>
  <si>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</si>
  <si>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</si>
  <si>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</si>
  <si>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</si>
  <si>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</si>
  <si>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</si>
  <si>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</si>
  <si>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</si>
  <si>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</si>
  <si>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</si>
  <si>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</si>
  <si>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</si>
  <si>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</si>
  <si>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</si>
  <si>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</si>
  <si>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</si>
  <si>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</si>
  <si>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</si>
  <si>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</si>
  <si>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</si>
  <si>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</si>
  <si>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</si>
  <si>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</si>
  <si>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</si>
  <si>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</si>
  <si>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</si>
  <si>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</si>
  <si>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</si>
  <si>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</si>
  <si>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</si>
  <si>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</si>
  <si>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</si>
  <si>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</si>
  <si>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</si>
  <si>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</si>
  <si>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</si>
  <si>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</si>
  <si>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</si>
  <si>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</si>
  <si>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</si>
  <si>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</si>
  <si>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</si>
  <si>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</si>
  <si>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</si>
  <si>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</si>
  <si>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</si>
  <si>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</si>
  <si>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</si>
  <si>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</si>
  <si>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</si>
  <si>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</si>
  <si>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</si>
  <si>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</si>
  <si>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</si>
  <si>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</si>
  <si>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</si>
  <si>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</si>
  <si>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</si>
  <si>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</si>
  <si>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</si>
  <si>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</si>
  <si>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</si>
  <si>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</si>
  <si>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</si>
  <si>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</si>
  <si>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</si>
  <si>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</si>
  <si>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</si>
  <si>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</si>
  <si>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</si>
  <si>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</si>
  <si>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</si>
  <si>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</si>
  <si>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</si>
  <si>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</si>
  <si>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</si>
  <si>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</si>
  <si>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</si>
  <si>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</si>
  <si>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</si>
  <si>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</si>
  <si>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</si>
  <si>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</si>
  <si>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</si>
  <si>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</si>
  <si>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</si>
  <si>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</si>
  <si>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</si>
  <si>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</si>
  <si>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</si>
  <si>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</si>
  <si>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</si>
  <si>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</si>
  <si>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</si>
  <si>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</si>
  <si>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</si>
  <si>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</si>
  <si>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</si>
  <si>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</si>
  <si>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</si>
  <si>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</si>
  <si>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</si>
  <si>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</si>
  <si>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</si>
  <si>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</si>
  <si>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</si>
  <si>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</si>
  <si>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</si>
  <si>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</si>
  <si>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</si>
  <si>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</si>
  <si>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</si>
  <si>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</si>
  <si>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</si>
  <si>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</si>
  <si>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</si>
  <si>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</si>
  <si>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</si>
  <si>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</si>
  <si>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</si>
  <si>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</si>
  <si>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</si>
  <si>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</si>
  <si>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</si>
  <si>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</si>
  <si>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</si>
  <si>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</si>
  <si>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</si>
  <si>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</si>
  <si>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</si>
  <si>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</si>
  <si>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</si>
  <si>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</si>
  <si>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</si>
  <si>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</si>
  <si>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</si>
  <si>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</si>
  <si>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</si>
  <si>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</si>
  <si>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</si>
  <si>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</si>
  <si>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</si>
  <si>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</si>
  <si>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</si>
  <si>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</si>
  <si>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</si>
  <si>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</si>
  <si>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</si>
  <si>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</si>
  <si>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</si>
  <si>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</si>
  <si>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</si>
  <si>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</si>
  <si>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</si>
  <si>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</si>
  <si>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</si>
  <si>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</si>
  <si>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</si>
  <si>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</si>
  <si>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</si>
  <si>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</si>
  <si>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</si>
  <si>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</si>
  <si>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</si>
  <si>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</si>
  <si>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</si>
  <si>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</si>
  <si>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</si>
  <si>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</si>
  <si>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</si>
  <si>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</si>
  <si>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</si>
  <si>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</si>
  <si>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</si>
  <si>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</si>
  <si>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</si>
  <si>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</si>
  <si>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</si>
  <si>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</si>
  <si>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</si>
  <si>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</si>
  <si>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</si>
  <si>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</si>
  <si>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</si>
  <si>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</si>
  <si>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</si>
  <si>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</si>
  <si>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</si>
  <si>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</si>
  <si>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</si>
  <si>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</si>
  <si>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</si>
  <si>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</si>
  <si>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</si>
  <si>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</si>
  <si>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</si>
  <si>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</si>
  <si>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</si>
  <si>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</si>
  <si>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</si>
  <si>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</si>
  <si>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</si>
  <si>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</si>
  <si>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</si>
  <si>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</si>
  <si>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</si>
  <si>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</si>
  <si>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</si>
  <si>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</si>
  <si>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</si>
  <si>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</si>
  <si>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</si>
  <si>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</si>
  <si>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</si>
  <si>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</si>
  <si>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</si>
  <si>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</si>
  <si>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</si>
  <si>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</si>
  <si>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</si>
  <si>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</si>
  <si>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</si>
  <si>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</si>
  <si>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</si>
  <si>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</si>
  <si>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</si>
  <si>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</si>
  <si>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</si>
  <si>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</si>
  <si>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</si>
  <si>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</si>
  <si>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</si>
  <si>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</si>
  <si>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</si>
  <si>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</si>
  <si>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</si>
  <si>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</si>
  <si>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</si>
  <si>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</si>
  <si>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</si>
  <si>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</si>
  <si>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</si>
  <si>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</si>
  <si>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</si>
  <si>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</si>
  <si>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</si>
  <si>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</si>
  <si>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</si>
  <si>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</si>
  <si>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</si>
  <si>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</si>
  <si>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</si>
  <si>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</si>
  <si>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</si>
  <si>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</si>
  <si>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</si>
  <si>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</si>
  <si>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</si>
  <si>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</si>
  <si>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</si>
  <si>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</si>
  <si>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</si>
  <si>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</si>
  <si>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</si>
  <si>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</si>
  <si>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</si>
  <si>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</si>
  <si>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</si>
  <si>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</si>
  <si>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</si>
  <si>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</si>
  <si>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</si>
  <si>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</si>
  <si>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</si>
  <si>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</si>
  <si>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</si>
  <si>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</si>
  <si>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</si>
  <si>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</si>
  <si>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</si>
  <si>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</si>
  <si>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</si>
  <si>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</si>
  <si>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</si>
  <si>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</si>
  <si>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</si>
  <si>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</si>
  <si>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</si>
  <si>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</si>
  <si>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</si>
  <si>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</si>
  <si>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</si>
  <si>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</si>
  <si>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</si>
  <si>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</si>
  <si>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</si>
  <si>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</si>
  <si>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</si>
  <si>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</si>
  <si>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</si>
  <si>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</si>
  <si>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</si>
  <si>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</si>
  <si>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</si>
  <si>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</si>
  <si>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</si>
  <si>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</si>
  <si>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</si>
  <si>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</si>
  <si>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</si>
  <si>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</si>
  <si>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</si>
  <si>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</si>
  <si>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</si>
  <si>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</si>
  <si>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</si>
  <si>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</si>
  <si>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</si>
  <si>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</si>
  <si>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</si>
  <si>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</si>
  <si>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</si>
  <si>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</si>
  <si>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</si>
  <si>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</si>
  <si>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</si>
  <si>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</si>
  <si>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</si>
  <si>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</si>
  <si>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</si>
  <si>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</si>
  <si>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</si>
  <si>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</si>
  <si>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</si>
  <si>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</si>
  <si>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</si>
  <si>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</si>
  <si>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</si>
  <si>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</si>
  <si>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</si>
  <si>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</si>
  <si>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</si>
  <si>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</si>
  <si>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</si>
  <si>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</si>
  <si>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</si>
  <si>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</si>
  <si>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</si>
  <si>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</si>
  <si>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</si>
  <si>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</si>
  <si>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</si>
  <si>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</si>
  <si>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</si>
  <si>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</si>
  <si>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</si>
  <si>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</si>
  <si>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</si>
  <si>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</si>
  <si>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</si>
  <si>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</si>
  <si>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</si>
  <si>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</si>
  <si>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</si>
  <si>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</si>
  <si>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</si>
  <si>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</si>
  <si>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</si>
  <si>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</si>
  <si>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</si>
  <si>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</si>
  <si>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</si>
  <si>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</si>
  <si>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</si>
  <si>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</si>
  <si>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</si>
  <si>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</si>
  <si>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</si>
  <si>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</si>
  <si>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</si>
  <si>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</si>
  <si>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</si>
  <si>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</si>
  <si>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</si>
  <si>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</si>
  <si>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</si>
  <si>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</si>
  <si>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</si>
  <si>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</si>
  <si>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</si>
  <si>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</si>
  <si>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</si>
  <si>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</si>
  <si>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</si>
  <si>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</si>
  <si>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</si>
  <si>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</si>
  <si>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</si>
  <si>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</si>
  <si>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</si>
  <si>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</si>
  <si>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</si>
  <si>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</si>
  <si>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</si>
  <si>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</si>
  <si>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</si>
  <si>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</si>
  <si>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</si>
  <si>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</si>
  <si>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</si>
  <si>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</si>
  <si>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</si>
  <si>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</si>
  <si>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</si>
  <si>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</si>
  <si>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</si>
  <si>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</si>
  <si>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</si>
  <si>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</si>
  <si>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</si>
  <si>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</si>
  <si>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</si>
  <si>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</si>
  <si>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</si>
  <si>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</si>
  <si>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</si>
  <si>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</si>
  <si>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</si>
  <si>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</si>
  <si>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</si>
  <si>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</si>
  <si>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</si>
  <si>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</si>
  <si>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</si>
  <si>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</si>
  <si>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</si>
  <si>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</si>
  <si>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</si>
  <si>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</si>
  <si>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</si>
  <si>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</si>
  <si>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</si>
  <si>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</si>
  <si>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</si>
  <si>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</si>
  <si>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</si>
  <si>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</si>
  <si>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</si>
  <si>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</si>
  <si>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</si>
  <si>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</si>
  <si>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</si>
  <si>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</si>
  <si>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</si>
  <si>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</si>
  <si>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</si>
  <si>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</si>
  <si>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</si>
  <si>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</si>
  <si>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</si>
  <si>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</si>
  <si>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</si>
  <si>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</si>
  <si>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</si>
  <si>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</si>
  <si>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</si>
  <si>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</si>
  <si>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</si>
  <si>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</si>
  <si>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</si>
  <si>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</si>
  <si>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</si>
  <si>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</si>
  <si>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</si>
  <si>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</si>
  <si>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</si>
  <si>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</si>
  <si>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</si>
  <si>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</si>
  <si>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</si>
  <si>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</si>
  <si>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</si>
  <si>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</si>
  <si>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</si>
  <si>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</si>
  <si>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</si>
  <si>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</si>
  <si>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</si>
  <si>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</si>
  <si>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</si>
  <si>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</si>
  <si>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</si>
  <si>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</si>
  <si>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</si>
  <si>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</si>
  <si>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</si>
  <si>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</si>
  <si>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</si>
  <si>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</si>
  <si>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</si>
  <si>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</si>
  <si>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</si>
  <si>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</si>
  <si>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</si>
  <si>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</si>
  <si>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</si>
  <si>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</si>
  <si>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</si>
  <si>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</si>
  <si>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</si>
  <si>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</si>
  <si>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</si>
  <si>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</si>
  <si>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</si>
  <si>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</si>
  <si>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</si>
  <si>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</si>
  <si>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</si>
  <si>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</si>
  <si>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</si>
  <si>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</si>
  <si>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</si>
  <si>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</si>
  <si>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</si>
  <si>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</si>
  <si>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</si>
  <si>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</si>
  <si>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</si>
  <si>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</si>
  <si>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</si>
  <si>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</si>
  <si>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</si>
  <si>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</si>
  <si>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</si>
  <si>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</si>
  <si>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</si>
  <si>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</si>
  <si>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</si>
  <si>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</si>
  <si>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</si>
  <si>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</si>
  <si>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</si>
  <si>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</si>
  <si>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</si>
  <si>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</si>
  <si>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</si>
  <si>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</si>
  <si>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</si>
  <si>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</si>
  <si>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</si>
  <si>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</si>
  <si>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</si>
  <si>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</si>
  <si>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</si>
  <si>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</si>
  <si>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</si>
  <si>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</si>
  <si>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</si>
  <si>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</si>
  <si>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</si>
  <si>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</si>
  <si>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</si>
  <si>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</si>
  <si>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</si>
  <si>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</si>
  <si>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</si>
  <si>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</si>
  <si>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</si>
  <si>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</si>
  <si>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</si>
  <si>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</si>
  <si>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</si>
  <si>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</si>
  <si>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</si>
  <si>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</si>
  <si>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</si>
  <si>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</si>
  <si>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</si>
  <si>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</si>
  <si>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</si>
  <si>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</si>
  <si>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</si>
  <si>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</si>
  <si>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</si>
  <si>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</si>
  <si>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</si>
  <si>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</si>
  <si>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</si>
  <si>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</si>
  <si>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</si>
  <si>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</si>
  <si>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</si>
  <si>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</si>
  <si>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</si>
  <si>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</si>
  <si>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</si>
  <si>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</si>
  <si>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</si>
  <si>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</si>
  <si>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</si>
  <si>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</si>
  <si>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</si>
  <si>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</si>
  <si>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</si>
  <si>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</si>
  <si>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</si>
  <si>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</si>
  <si>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</si>
  <si>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</si>
  <si>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</si>
  <si>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</si>
  <si>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</si>
  <si>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</si>
  <si>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</si>
  <si>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</si>
  <si>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</si>
  <si>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</si>
  <si>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</si>
  <si>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</si>
  <si>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</si>
  <si>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</si>
  <si>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</si>
  <si>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</si>
  <si>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</si>
  <si>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</si>
  <si>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</si>
  <si>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</si>
  <si>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</si>
  <si>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</si>
  <si>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</si>
  <si>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</si>
  <si>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</si>
  <si>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</si>
  <si>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</si>
  <si>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</si>
  <si>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</si>
  <si>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</si>
  <si>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</si>
  <si>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</si>
  <si>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</si>
  <si>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</si>
  <si>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</si>
  <si>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</si>
  <si>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</si>
  <si>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</si>
  <si>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</si>
  <si>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</si>
  <si>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</si>
  <si>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</si>
  <si>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</si>
  <si>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</si>
  <si>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</si>
  <si>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</si>
  <si>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</si>
  <si>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</si>
  <si>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</si>
  <si>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</si>
  <si>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</si>
  <si>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</si>
  <si>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</si>
  <si>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</si>
  <si>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</si>
  <si>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</si>
  <si>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</si>
  <si>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</si>
  <si>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</si>
  <si>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</si>
  <si>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</si>
  <si>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</si>
  <si>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</si>
  <si>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</si>
  <si>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</si>
  <si>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</si>
  <si>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</si>
  <si>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</si>
  <si>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</si>
  <si>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</si>
  <si>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</si>
  <si>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</si>
  <si>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</si>
  <si>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</si>
  <si>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</si>
  <si>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</si>
  <si>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</si>
  <si>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</si>
  <si>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</si>
  <si>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</si>
  <si>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</si>
  <si>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</si>
  <si>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</si>
  <si>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</si>
  <si>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</si>
  <si>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</si>
  <si>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</si>
  <si>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</si>
  <si>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</si>
  <si>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</si>
  <si>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</si>
  <si>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</si>
  <si>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</si>
  <si>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</si>
  <si>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</si>
  <si>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</si>
  <si>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</si>
  <si>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</si>
  <si>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</si>
  <si>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</si>
  <si>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</si>
  <si>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</si>
  <si>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</si>
  <si>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</si>
  <si>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</si>
  <si>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</si>
  <si>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</si>
  <si>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</si>
  <si>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</si>
  <si>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</si>
  <si>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</si>
  <si>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</si>
  <si>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</si>
  <si>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</si>
  <si>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</si>
  <si>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</si>
  <si>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</si>
  <si>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</si>
  <si>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</si>
  <si>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</si>
  <si>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</si>
  <si>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</si>
  <si>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</si>
  <si>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</si>
  <si>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</si>
  <si>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</si>
  <si>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</si>
  <si>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</si>
  <si>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</si>
  <si>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</si>
  <si>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</si>
  <si>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</si>
  <si>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</si>
  <si>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</si>
  <si>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</si>
  <si>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</si>
  <si>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</si>
  <si>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</si>
  <si>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</si>
  <si>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</si>
  <si>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</si>
  <si>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</si>
  <si>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</si>
  <si>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</si>
  <si>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</si>
  <si>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</si>
  <si>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</si>
  <si>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</si>
  <si>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</si>
  <si>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</si>
  <si>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</si>
  <si>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</si>
  <si>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</si>
  <si>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</si>
  <si>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</si>
  <si>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</si>
  <si>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</si>
  <si>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</si>
  <si>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</si>
  <si>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</si>
  <si>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</si>
  <si>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</si>
  <si>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</si>
  <si>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</si>
  <si>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</si>
  <si>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</si>
  <si>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</si>
  <si>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</si>
  <si>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</si>
  <si>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</si>
  <si>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</si>
  <si>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</si>
  <si>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</si>
  <si>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</si>
  <si>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</si>
  <si>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</si>
  <si>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</si>
  <si>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</si>
  <si>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</si>
  <si>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</si>
  <si>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</si>
  <si>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</si>
  <si>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</si>
  <si>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</si>
  <si>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</si>
  <si>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</si>
  <si>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</si>
  <si>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</si>
  <si>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</si>
  <si>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</si>
  <si>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</si>
  <si>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</si>
  <si>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</si>
  <si>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</si>
  <si>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</si>
  <si>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</si>
  <si>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</si>
  <si>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</si>
  <si>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</si>
  <si>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</si>
  <si>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</si>
  <si>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</si>
  <si>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</si>
  <si>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</si>
  <si>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</si>
  <si>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</si>
  <si>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</si>
  <si>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</si>
  <si>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</si>
  <si>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</si>
  <si>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</si>
  <si>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</si>
  <si>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</si>
  <si>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</si>
  <si>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</si>
  <si>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</si>
  <si>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</si>
  <si>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</si>
  <si>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</si>
  <si>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</si>
  <si>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</si>
  <si>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</si>
  <si>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</si>
  <si>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</si>
  <si>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</si>
  <si>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</si>
  <si>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</si>
  <si>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</si>
  <si>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</si>
  <si>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</si>
  <si>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</si>
  <si>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</si>
  <si>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</si>
  <si>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</si>
  <si>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</si>
  <si>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</si>
  <si>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</si>
  <si>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</si>
  <si>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</si>
  <si>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</si>
  <si>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</si>
  <si>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</si>
  <si>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</si>
  <si>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</si>
  <si>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</si>
  <si>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</si>
  <si>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</si>
  <si>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</si>
  <si>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</si>
  <si>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</si>
  <si>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</si>
  <si>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</si>
  <si>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</si>
  <si>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</si>
  <si>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</si>
  <si>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</si>
  <si>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</si>
  <si>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</si>
  <si>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</si>
  <si>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</si>
  <si>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</si>
  <si>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</si>
  <si>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</si>
  <si>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</si>
  <si>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</si>
  <si>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</si>
  <si>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</si>
  <si>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</si>
  <si>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</si>
  <si>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</si>
  <si>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</si>
  <si>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</si>
  <si>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</si>
  <si>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</si>
  <si>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</si>
  <si>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</si>
  <si>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</si>
  <si>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</si>
  <si>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</si>
  <si>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</si>
  <si>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</si>
  <si>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</si>
  <si>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</si>
  <si>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</si>
  <si>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</si>
  <si>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</si>
  <si>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</si>
  <si>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</si>
  <si>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</si>
  <si>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</si>
  <si>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</si>
  <si>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</si>
  <si>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</si>
  <si>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</si>
  <si>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</si>
  <si>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</si>
  <si>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</si>
  <si>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</si>
  <si>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</si>
  <si>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</si>
  <si>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</si>
  <si>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</si>
  <si>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</si>
  <si>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</si>
  <si>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</si>
  <si>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</si>
  <si>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</si>
  <si>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</si>
  <si>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</si>
  <si>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</si>
  <si>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</si>
  <si>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</si>
  <si>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</si>
  <si>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</si>
  <si>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</si>
  <si>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</si>
  <si>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</si>
  <si>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</si>
  <si>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</si>
  <si>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</si>
  <si>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</si>
  <si>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</si>
  <si>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</si>
  <si>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</si>
  <si>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</si>
  <si>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</si>
  <si>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</si>
  <si>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</si>
  <si>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</si>
  <si>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</si>
  <si>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</si>
  <si>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</si>
  <si>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</si>
  <si>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</si>
  <si>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</si>
  <si>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</si>
  <si>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</si>
  <si>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</si>
  <si>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</si>
  <si>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</si>
  <si>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</si>
  <si>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</si>
  <si>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</si>
  <si>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</si>
  <si>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</si>
  <si>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</si>
  <si>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</si>
  <si>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</si>
  <si>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</si>
  <si>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</si>
  <si>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</si>
  <si>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</si>
  <si>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</si>
  <si>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</si>
  <si>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</si>
  <si>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</si>
  <si>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</si>
  <si>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</si>
  <si>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</si>
  <si>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</si>
  <si>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</si>
  <si>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</si>
  <si>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</si>
  <si>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</si>
  <si>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</si>
  <si>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</si>
  <si>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</si>
  <si>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</si>
  <si>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</si>
  <si>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</si>
  <si>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</si>
  <si>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</si>
  <si>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</si>
  <si>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</si>
  <si>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</si>
  <si>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</si>
  <si>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</si>
  <si>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</si>
  <si>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</si>
  <si>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</si>
  <si>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</si>
  <si>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</si>
  <si>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</si>
  <si>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</si>
  <si>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</si>
  <si>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</si>
  <si>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</si>
  <si>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</si>
  <si>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</si>
  <si>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</si>
  <si>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</si>
  <si>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</si>
  <si>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</si>
  <si>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</si>
  <si>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</si>
  <si>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</si>
  <si>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</si>
  <si>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</si>
  <si>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</si>
  <si>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</si>
  <si>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</si>
  <si>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</si>
  <si>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</si>
  <si>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</si>
  <si>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</si>
  <si>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</si>
  <si>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</si>
  <si>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</si>
  <si>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</si>
  <si>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</si>
  <si>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</si>
  <si>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</si>
  <si>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</si>
  <si>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</si>
  <si>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</si>
  <si>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</si>
  <si>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</si>
  <si>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</si>
  <si>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</si>
  <si>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</si>
  <si>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</si>
  <si>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</si>
  <si>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</si>
  <si>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</si>
  <si>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</si>
  <si>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</si>
  <si>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</si>
  <si>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</si>
  <si>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</si>
  <si>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</si>
  <si>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</si>
  <si>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</si>
  <si>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</si>
  <si>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</si>
  <si>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</si>
  <si>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</si>
  <si>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</si>
  <si>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</si>
  <si>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</si>
  <si>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</si>
  <si>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</si>
  <si>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</si>
  <si>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</si>
  <si>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</si>
  <si>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</si>
  <si>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</si>
  <si>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</si>
  <si>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</si>
  <si>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</si>
  <si>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</si>
  <si>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</si>
  <si>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</si>
  <si>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</si>
  <si>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</si>
  <si>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</si>
  <si>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</si>
  <si>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</si>
  <si>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</si>
  <si>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</si>
  <si>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</si>
  <si>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</si>
  <si>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</si>
  <si>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</si>
  <si>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</si>
  <si>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</si>
  <si>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</si>
  <si>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</si>
  <si>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</si>
  <si>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</si>
  <si>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</si>
  <si>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</si>
  <si>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</si>
  <si>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</si>
  <si>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</si>
  <si>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</si>
  <si>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</si>
  <si>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</si>
  <si>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</si>
  <si>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</si>
  <si>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</si>
  <si>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</si>
  <si>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</si>
  <si>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</si>
  <si>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</si>
  <si>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</si>
  <si>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</si>
  <si>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</si>
  <si>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</si>
  <si>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</si>
  <si>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</si>
  <si>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</si>
  <si>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</si>
  <si>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</si>
  <si>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</si>
  <si>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</si>
  <si>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</si>
  <si>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</si>
  <si>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</si>
  <si>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</si>
  <si>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</si>
  <si>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</si>
  <si>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</si>
  <si>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</si>
  <si>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</si>
  <si>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</si>
  <si>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</si>
  <si>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</si>
  <si>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</si>
  <si>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</si>
  <si>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</si>
  <si>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</si>
  <si>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</si>
  <si>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</si>
  <si>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</si>
  <si>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</si>
  <si>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</si>
  <si>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</si>
  <si>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</si>
  <si>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</si>
  <si>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</si>
  <si>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</si>
  <si>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</si>
  <si>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</si>
  <si>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</si>
  <si>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</si>
  <si>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</si>
  <si>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</si>
  <si>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</si>
  <si>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</si>
  <si>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</si>
  <si>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</si>
  <si>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</si>
  <si>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</si>
  <si>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</si>
  <si>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</si>
  <si>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</si>
  <si>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</si>
  <si>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</si>
  <si>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</si>
  <si>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</si>
  <si>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</si>
  <si>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</si>
  <si>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</si>
  <si>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</si>
  <si>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</si>
  <si>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</si>
  <si>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</si>
  <si>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</si>
  <si>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</si>
  <si>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</si>
  <si>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</si>
  <si>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</si>
  <si>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</si>
  <si>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</si>
  <si>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</si>
  <si>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</si>
  <si>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</si>
  <si>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</si>
  <si>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</si>
  <si>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</si>
  <si>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</si>
  <si>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</si>
  <si>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</si>
  <si>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</si>
  <si>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</si>
  <si>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</si>
  <si>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</si>
  <si>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</si>
  <si>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</si>
  <si>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</si>
  <si>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</si>
  <si>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</si>
  <si>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</si>
  <si>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</si>
  <si>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</si>
  <si>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</si>
  <si>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</si>
  <si>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</si>
  <si>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</si>
  <si>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</si>
  <si>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</si>
  <si>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</si>
  <si>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</si>
  <si>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</si>
  <si>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</si>
  <si>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</si>
  <si>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</si>
  <si>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</si>
  <si>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</si>
  <si>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</si>
  <si>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</si>
  <si>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</si>
  <si>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</si>
  <si>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</si>
  <si>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</si>
  <si>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</si>
  <si>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</si>
  <si>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</si>
  <si>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</si>
  <si>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</si>
  <si>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</si>
  <si>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</si>
  <si>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</si>
  <si>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</si>
  <si>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</si>
  <si>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</si>
  <si>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</si>
  <si>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</si>
  <si>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</si>
  <si>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</si>
  <si>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</si>
  <si>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</si>
  <si>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</si>
  <si>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</si>
  <si>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</si>
  <si>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</si>
  <si>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</si>
  <si>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</si>
  <si>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</si>
  <si>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</si>
  <si>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</si>
  <si>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</si>
  <si>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</si>
  <si>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</si>
  <si>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</si>
  <si>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</si>
  <si>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</si>
  <si>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</si>
  <si>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</si>
  <si>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</si>
  <si>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</si>
  <si>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</si>
  <si>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</si>
  <si>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</si>
  <si>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</si>
  <si>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</si>
  <si>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</si>
  <si>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</si>
  <si>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</si>
  <si>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</si>
  <si>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</si>
  <si>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</si>
  <si>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</si>
  <si>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</si>
  <si>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</si>
  <si>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</si>
  <si>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</si>
  <si>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</si>
  <si>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</si>
  <si>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</si>
  <si>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</si>
  <si>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</si>
  <si>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</si>
  <si>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</si>
  <si>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</si>
  <si>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</si>
  <si>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</si>
  <si>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</si>
  <si>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</si>
  <si>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</si>
  <si>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</si>
  <si>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</si>
  <si>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</si>
  <si>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</si>
  <si>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</si>
  <si>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</si>
  <si>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</si>
  <si>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</si>
  <si>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</si>
  <si>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</si>
  <si>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</si>
  <si>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</si>
  <si>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</si>
  <si>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</si>
  <si>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</si>
  <si>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</si>
  <si>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</si>
  <si>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</si>
  <si>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</si>
  <si>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</si>
  <si>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</si>
  <si>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</si>
  <si>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</si>
  <si>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</si>
  <si>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</si>
  <si>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</si>
  <si>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</si>
  <si>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</si>
  <si>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</si>
  <si>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</si>
  <si>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</si>
  <si>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</si>
  <si>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</si>
  <si>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</si>
  <si>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</si>
  <si>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</si>
  <si>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</si>
  <si>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</si>
  <si>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</si>
  <si>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</si>
  <si>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</si>
  <si>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</si>
  <si>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</si>
  <si>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</si>
  <si>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</si>
  <si>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</si>
  <si>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</si>
  <si>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</si>
  <si>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</si>
  <si>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</si>
  <si>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</si>
  <si>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</si>
  <si>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</si>
  <si>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</si>
  <si>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</si>
  <si>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</si>
  <si>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</si>
  <si>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</si>
  <si>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</si>
  <si>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</si>
  <si>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</si>
  <si>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</si>
  <si>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</si>
  <si>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</si>
  <si>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</si>
  <si>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</si>
  <si>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</si>
  <si>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</si>
  <si>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</si>
  <si>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</si>
  <si>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</si>
  <si>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</si>
  <si>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</si>
  <si>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</si>
  <si>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</si>
  <si>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</si>
  <si>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</si>
  <si>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</si>
  <si>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</si>
  <si>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</si>
  <si>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</si>
  <si>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</si>
  <si>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</si>
  <si>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</si>
  <si>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</si>
  <si>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</si>
  <si>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</si>
  <si>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</si>
  <si>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</si>
  <si>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</si>
  <si>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</si>
  <si>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</si>
  <si>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</si>
  <si>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</si>
  <si>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</si>
  <si>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</si>
  <si>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</si>
  <si>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</si>
  <si>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</si>
  <si>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</si>
  <si>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</si>
  <si>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</si>
  <si>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</si>
  <si>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</si>
  <si>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</si>
  <si>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</si>
  <si>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</si>
  <si>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</si>
  <si>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</si>
  <si>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</si>
  <si>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</si>
  <si>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</si>
  <si>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</si>
  <si>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</si>
  <si>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</si>
  <si>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</si>
  <si>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</si>
  <si>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</si>
  <si>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</si>
  <si>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</si>
  <si>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</si>
  <si>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</si>
  <si>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</si>
  <si>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</si>
  <si>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</si>
  <si>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</si>
  <si>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</si>
  <si>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</si>
  <si>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</si>
  <si>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</si>
  <si>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</si>
  <si>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</si>
  <si>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</si>
  <si>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</si>
  <si>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</si>
  <si>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</si>
  <si>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</si>
  <si>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</si>
  <si>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</si>
  <si>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</si>
  <si>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</si>
  <si>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</si>
  <si>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</si>
  <si>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</si>
  <si>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</si>
  <si>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</si>
  <si>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</si>
  <si>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</si>
  <si>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</si>
  <si>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</si>
  <si>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</si>
  <si>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</si>
  <si>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</si>
  <si>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</si>
  <si>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</si>
  <si>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</si>
  <si>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</si>
  <si>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</si>
  <si>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</si>
  <si>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</si>
  <si>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</si>
  <si>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</si>
  <si>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</si>
  <si>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</si>
  <si>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</si>
  <si>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</si>
  <si>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</si>
  <si>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</si>
  <si>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</si>
  <si>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</si>
  <si>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</si>
  <si>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</si>
  <si>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</si>
  <si>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</si>
  <si>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</si>
  <si>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</si>
  <si>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</si>
  <si>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</si>
  <si>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</si>
  <si>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</si>
  <si>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</si>
  <si>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</si>
  <si>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</si>
  <si>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</si>
  <si>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</si>
  <si>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</si>
  <si>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</si>
  <si>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</si>
  <si>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</si>
  <si>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</si>
  <si>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</si>
  <si>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</si>
  <si>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</si>
  <si>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</si>
  <si>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</si>
  <si>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</si>
  <si>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</si>
  <si>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</si>
  <si>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</si>
  <si>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</si>
  <si>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</si>
  <si>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</si>
  <si>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</si>
  <si>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</si>
  <si>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</si>
  <si>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</si>
  <si>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</si>
  <si>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</si>
  <si>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</si>
  <si>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</si>
  <si>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</si>
  <si>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</si>
  <si>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</si>
  <si>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</si>
  <si>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</si>
  <si>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</si>
  <si>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</si>
  <si>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</si>
  <si>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</si>
  <si>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</si>
  <si>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</si>
  <si>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</si>
  <si>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</si>
  <si>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</si>
  <si>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</si>
  <si>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</si>
  <si>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</si>
  <si>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</si>
  <si>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</si>
  <si>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</si>
  <si>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</si>
  <si>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</si>
  <si>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</si>
  <si>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</si>
  <si>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</si>
  <si>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</si>
  <si>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</si>
  <si>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</si>
  <si>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</si>
  <si>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</si>
  <si>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</si>
  <si>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</si>
  <si>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</si>
  <si>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</si>
  <si>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</si>
  <si>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</si>
  <si>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</si>
  <si>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</si>
  <si>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</si>
  <si>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</si>
  <si>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</si>
  <si>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</si>
  <si>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</si>
  <si>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</si>
  <si>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</si>
  <si>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</si>
  <si>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</si>
  <si>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</si>
  <si>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</si>
  <si>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</si>
  <si>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</si>
  <si>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</si>
  <si>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</si>
  <si>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</si>
  <si>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</si>
  <si>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</si>
  <si>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</si>
  <si>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</si>
  <si>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</si>
  <si>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</si>
  <si>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</si>
  <si>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</si>
  <si>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</si>
  <si>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</si>
  <si>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</si>
  <si>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</si>
  <si>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</si>
  <si>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</si>
  <si>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</si>
  <si>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</si>
  <si>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</si>
  <si>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</si>
  <si>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</si>
  <si>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</si>
  <si>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</si>
  <si>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</si>
  <si>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</si>
  <si>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</si>
  <si>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</si>
  <si>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</si>
  <si>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</si>
  <si>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</si>
  <si>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</si>
  <si>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</si>
  <si>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</si>
  <si>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</si>
  <si>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</si>
  <si>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</si>
  <si>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</si>
  <si>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</si>
  <si>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</si>
  <si>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</si>
  <si>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</si>
  <si>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</si>
  <si>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</si>
  <si>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</si>
  <si>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</si>
  <si>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</si>
  <si>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</si>
  <si>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</si>
  <si>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</si>
  <si>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</si>
  <si>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</si>
  <si>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</si>
  <si>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</si>
  <si>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</si>
  <si>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</si>
  <si>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</si>
  <si>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</si>
  <si>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</si>
  <si>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</si>
  <si>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</si>
  <si>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</si>
  <si>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</si>
  <si>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</si>
  <si>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</si>
  <si>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</si>
  <si>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</si>
  <si>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</si>
  <si>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</si>
  <si>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</si>
  <si>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</si>
  <si>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</si>
  <si>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</si>
  <si>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</si>
  <si>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</si>
  <si>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</si>
  <si>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</si>
  <si>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</si>
  <si>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</si>
  <si>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</si>
  <si>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</si>
  <si>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</si>
  <si>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</si>
  <si>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</si>
  <si>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</si>
  <si>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</si>
  <si>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</si>
  <si>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</si>
  <si>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</si>
  <si>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</si>
  <si>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</si>
  <si>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</si>
  <si>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</si>
  <si>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</si>
  <si>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</si>
  <si>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</si>
  <si>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</si>
  <si>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</si>
  <si>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</si>
  <si>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</si>
  <si>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</si>
  <si>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</si>
  <si>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</si>
  <si>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</si>
  <si>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</si>
  <si>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</si>
  <si>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</si>
  <si>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</si>
  <si>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</si>
  <si>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</si>
  <si>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</si>
  <si>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</si>
  <si>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</si>
  <si>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</si>
  <si>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</si>
  <si>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</si>
  <si>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</si>
  <si>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</si>
  <si>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</si>
  <si>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</si>
  <si>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</si>
  <si>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</si>
  <si>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</si>
  <si>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</si>
  <si>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</si>
  <si>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</si>
  <si>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</si>
  <si>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</si>
  <si>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</si>
  <si>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</si>
  <si>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</si>
  <si>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</si>
  <si>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</si>
  <si>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</si>
  <si>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</si>
  <si>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</si>
  <si>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</si>
  <si>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</si>
  <si>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</si>
  <si>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</si>
  <si>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</si>
  <si>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</si>
  <si>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</si>
  <si>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</si>
  <si>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</si>
  <si>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</si>
  <si>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</si>
  <si>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</si>
  <si>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</si>
  <si>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</si>
  <si>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</si>
  <si>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</si>
  <si>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</si>
  <si>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</si>
  <si>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</si>
  <si>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</si>
  <si>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</si>
  <si>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</si>
  <si>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</si>
  <si>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</si>
  <si>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</si>
  <si>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</si>
  <si>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</si>
  <si>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</si>
  <si>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</si>
  <si>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</si>
  <si>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</si>
  <si>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</si>
  <si>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</si>
  <si>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</si>
  <si>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</si>
  <si>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</si>
  <si>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</si>
  <si>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</si>
  <si>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</si>
  <si>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</si>
  <si>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</si>
  <si>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</si>
  <si>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</si>
  <si>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</si>
  <si>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</si>
  <si>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</si>
  <si>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</si>
  <si>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</si>
  <si>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</si>
  <si>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</si>
  <si>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</si>
  <si>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</si>
  <si>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</si>
  <si>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</si>
  <si>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</si>
  <si>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</si>
  <si>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</si>
  <si>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</si>
  <si>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</si>
  <si>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</si>
  <si>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</si>
  <si>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</si>
  <si>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</si>
  <si>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</si>
  <si>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</si>
  <si>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</si>
  <si>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</si>
  <si>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</si>
  <si>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</si>
  <si>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</si>
  <si>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</si>
  <si>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</si>
  <si>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</si>
  <si>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</si>
  <si>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</si>
  <si>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</si>
  <si>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</si>
  <si>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</si>
  <si>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</si>
  <si>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</si>
  <si>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</si>
  <si>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</si>
  <si>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</si>
  <si>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</si>
  <si>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</si>
  <si>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</si>
  <si>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</si>
  <si>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</si>
  <si>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</si>
  <si>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</si>
  <si>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</si>
  <si>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</si>
  <si>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</si>
  <si>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</si>
  <si>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</si>
  <si>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</si>
  <si>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</si>
  <si>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</si>
  <si>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</si>
  <si>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</si>
  <si>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</si>
  <si>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</si>
  <si>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</si>
  <si>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</si>
  <si>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</si>
  <si>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</si>
  <si>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</si>
  <si>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</si>
  <si>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</si>
  <si>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</si>
  <si>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</si>
  <si>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</si>
  <si>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</si>
  <si>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</si>
  <si>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</si>
  <si>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</si>
  <si>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</si>
  <si>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</si>
  <si>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</si>
  <si>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</si>
  <si>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</si>
  <si>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</si>
  <si>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</si>
  <si>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</si>
  <si>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</si>
  <si>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</si>
  <si>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</si>
  <si>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</si>
  <si>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</si>
  <si>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</si>
  <si>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</si>
  <si>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</si>
  <si>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</si>
  <si>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</si>
  <si>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</si>
  <si>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</si>
  <si>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</si>
  <si>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</si>
  <si>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</si>
  <si>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</si>
  <si>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</si>
  <si>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</si>
  <si>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</si>
  <si>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</si>
  <si>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</si>
  <si>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</si>
  <si>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</si>
  <si>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</si>
  <si>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</si>
  <si>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</si>
  <si>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</si>
  <si>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</si>
  <si>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</si>
  <si>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</si>
  <si>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</si>
  <si>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</si>
  <si>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</si>
  <si>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</si>
  <si>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</si>
  <si>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</si>
  <si>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</si>
  <si>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</si>
  <si>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</si>
  <si>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</si>
  <si>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</si>
  <si>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</si>
  <si>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</si>
  <si>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</si>
  <si>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</si>
  <si>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</si>
  <si>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</si>
  <si>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</si>
  <si>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</si>
  <si>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</si>
  <si>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</si>
  <si>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</si>
  <si>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</si>
  <si>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</si>
  <si>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</si>
  <si>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</si>
  <si>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</si>
  <si>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</si>
  <si>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</si>
  <si>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</si>
  <si>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</si>
  <si>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</si>
  <si>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</si>
  <si>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</si>
  <si>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</si>
  <si>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</si>
  <si>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</si>
  <si>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</si>
  <si>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</si>
  <si>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</si>
  <si>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</si>
  <si>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</si>
  <si>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</si>
  <si>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</si>
  <si>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</si>
  <si>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</si>
  <si>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</si>
  <si>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</si>
  <si>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</si>
  <si>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</si>
  <si>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</si>
  <si>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</si>
  <si>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</si>
  <si>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</si>
  <si>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</si>
  <si>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</si>
  <si>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</si>
  <si>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</si>
  <si>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</si>
  <si>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</si>
  <si>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</si>
  <si>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</si>
  <si>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</si>
  <si>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</si>
  <si>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</si>
  <si>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</si>
  <si>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</si>
  <si>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</si>
  <si>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</si>
  <si>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</si>
  <si>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</si>
  <si>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</si>
  <si>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</si>
  <si>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</si>
  <si>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</si>
  <si>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</si>
  <si>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</si>
  <si>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</si>
  <si>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</si>
  <si>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</si>
  <si>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</si>
  <si>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</si>
  <si>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</si>
  <si>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</si>
  <si>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</si>
  <si>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</si>
  <si>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</si>
  <si>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</si>
  <si>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</si>
  <si>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</si>
  <si>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</si>
  <si>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</si>
  <si>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</si>
  <si>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</si>
  <si>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</si>
  <si>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</si>
  <si>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</si>
  <si>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</si>
  <si>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</si>
  <si>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</si>
  <si>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</si>
  <si>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</si>
  <si>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</si>
  <si>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</si>
  <si>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</si>
  <si>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</si>
  <si>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</si>
  <si>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</si>
  <si>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</si>
  <si>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</si>
  <si>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</si>
  <si>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</si>
  <si>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</si>
  <si>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</si>
  <si>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</si>
  <si>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</si>
  <si>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</si>
  <si>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</si>
  <si>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</si>
  <si>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</si>
  <si>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</si>
  <si>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</si>
  <si>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</si>
  <si>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</si>
  <si>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</si>
  <si>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</si>
  <si>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</si>
  <si>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</si>
  <si>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</si>
  <si>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</si>
  <si>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</si>
  <si>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</si>
  <si>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</si>
  <si>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</si>
  <si>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</si>
  <si>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</si>
  <si>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</si>
  <si>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</si>
  <si>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</si>
  <si>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</si>
  <si>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</si>
  <si>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</si>
  <si>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</si>
  <si>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</si>
  <si>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</si>
  <si>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</si>
  <si>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</si>
  <si>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</si>
  <si>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</si>
  <si>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</si>
  <si>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</si>
  <si>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</si>
  <si>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</si>
  <si>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</si>
  <si>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</si>
  <si>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</si>
  <si>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</si>
  <si>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</si>
  <si>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</si>
  <si>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</si>
  <si>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</si>
  <si>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</si>
  <si>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</si>
  <si>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</si>
  <si>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</si>
  <si>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</si>
  <si>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</si>
  <si>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</si>
  <si>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</si>
  <si>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</si>
  <si>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</si>
  <si>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</si>
  <si>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</si>
  <si>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</si>
  <si>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</si>
  <si>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</si>
  <si>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</si>
  <si>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</si>
  <si>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</si>
  <si>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</si>
  <si>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</si>
  <si>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</si>
  <si>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</si>
  <si>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</si>
  <si>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</si>
  <si>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</si>
  <si>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</si>
  <si>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</si>
  <si>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</si>
  <si>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</si>
  <si>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</si>
  <si>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</si>
  <si>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</si>
  <si>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</si>
  <si>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</si>
  <si>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</si>
  <si>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</si>
  <si>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</si>
  <si>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</si>
  <si>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</si>
  <si>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</si>
  <si>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</si>
  <si>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</si>
  <si>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</si>
  <si>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</si>
  <si>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</si>
  <si>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</si>
  <si>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</si>
  <si>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</si>
  <si>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</si>
  <si>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</si>
  <si>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</si>
  <si>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</si>
  <si>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</si>
  <si>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</si>
  <si>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</si>
  <si>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</si>
  <si>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</si>
  <si>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</si>
  <si>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</si>
  <si>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</si>
  <si>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</si>
  <si>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</si>
  <si>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</si>
  <si>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</si>
  <si>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</si>
  <si>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</si>
  <si>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</si>
  <si>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</si>
  <si>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</si>
  <si>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</si>
  <si>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</si>
  <si>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</si>
  <si>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</si>
  <si>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</si>
  <si>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</si>
  <si>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</si>
  <si>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</si>
  <si>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</si>
  <si>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</si>
  <si>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</si>
  <si>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</si>
  <si>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</si>
  <si>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</si>
  <si>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</si>
  <si>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</si>
  <si>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</si>
  <si>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</si>
  <si>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</si>
  <si>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</si>
  <si>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</si>
  <si>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</si>
  <si>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</si>
  <si>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</si>
  <si>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</si>
  <si>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</si>
  <si>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</si>
  <si>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</si>
  <si>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</si>
  <si>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</si>
  <si>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</si>
  <si>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</si>
  <si>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</si>
  <si>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</si>
  <si>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</si>
  <si>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</si>
  <si>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</si>
  <si>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</si>
  <si>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</si>
  <si>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</si>
  <si>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</si>
  <si>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</si>
  <si>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</si>
  <si>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</si>
  <si>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</si>
  <si>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</si>
  <si>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</si>
  <si>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</si>
  <si>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</si>
  <si>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</si>
  <si>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</si>
  <si>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</si>
  <si>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</si>
  <si>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</si>
  <si>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</si>
  <si>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</si>
  <si>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</si>
  <si>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</si>
  <si>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</si>
  <si>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</si>
  <si>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</si>
  <si>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</si>
  <si>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</si>
  <si>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</si>
  <si>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</si>
  <si>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</si>
  <si>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</si>
  <si>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</si>
  <si>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</si>
  <si>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</si>
  <si>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</si>
  <si>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</si>
  <si>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</si>
  <si>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</si>
  <si>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</si>
  <si>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</si>
  <si>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</si>
  <si>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</si>
  <si>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</si>
  <si>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</si>
  <si>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</si>
  <si>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</si>
  <si>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</si>
  <si>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</si>
  <si>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</si>
  <si>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</si>
  <si>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</si>
  <si>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</si>
  <si>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</si>
  <si>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</si>
  <si>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</si>
  <si>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</si>
  <si>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</si>
  <si>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</si>
  <si>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</si>
  <si>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</si>
  <si>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</si>
  <si>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</si>
  <si>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</si>
  <si>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</si>
  <si>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</si>
  <si>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</si>
  <si>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</si>
  <si>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</si>
  <si>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</si>
  <si>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</si>
  <si>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</si>
  <si>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</si>
  <si>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</si>
  <si>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</si>
  <si>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</si>
  <si>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</si>
  <si>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</si>
  <si>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</si>
  <si>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</si>
  <si>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</si>
  <si>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</si>
  <si>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</si>
  <si>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</si>
  <si>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</si>
  <si>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</si>
  <si>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</si>
  <si>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</si>
  <si>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</si>
  <si>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</si>
  <si>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</si>
  <si>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</si>
  <si>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</si>
  <si>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</si>
  <si>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</si>
  <si>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</si>
  <si>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</si>
  <si>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</si>
  <si>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</si>
  <si>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</si>
  <si>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</si>
  <si>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</si>
  <si>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</si>
  <si>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</si>
  <si>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</si>
  <si>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</si>
  <si>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</si>
  <si>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</si>
  <si>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</si>
  <si>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</si>
  <si>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</si>
  <si>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</si>
  <si>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</si>
  <si>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</si>
  <si>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</si>
  <si>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</si>
  <si>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</si>
  <si>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</si>
  <si>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</si>
  <si>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</si>
  <si>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</si>
  <si>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</si>
  <si>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</si>
  <si>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</si>
  <si>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</si>
  <si>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</si>
  <si>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</si>
  <si>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</si>
  <si>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</si>
  <si>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</si>
  <si>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</si>
  <si>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</si>
  <si>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</si>
  <si>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</si>
  <si>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</si>
  <si>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</si>
  <si>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</si>
  <si>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</si>
  <si>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</si>
  <si>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</si>
  <si>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</si>
  <si>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</si>
  <si>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</si>
  <si>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</si>
  <si>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</si>
  <si>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</si>
  <si>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</si>
  <si>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</si>
  <si>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</si>
  <si>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</si>
  <si>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</si>
  <si>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</si>
  <si>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</si>
  <si>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</si>
  <si>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</si>
  <si>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</si>
  <si>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</si>
  <si>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</si>
  <si>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</si>
  <si>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</si>
  <si>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</si>
  <si>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</si>
  <si>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</si>
  <si>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</si>
  <si>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</si>
  <si>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</si>
  <si>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</si>
  <si>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</si>
  <si>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</si>
  <si>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</si>
  <si>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</si>
  <si>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</si>
  <si>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</si>
  <si>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</si>
  <si>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</si>
  <si>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</si>
  <si>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</si>
  <si>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</si>
  <si>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</si>
  <si>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</si>
  <si>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</si>
  <si>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</si>
  <si>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</si>
  <si>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</si>
  <si>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</si>
  <si>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</si>
  <si>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</si>
  <si>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</si>
  <si>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</si>
  <si>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</si>
  <si>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</si>
  <si>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</si>
  <si>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</si>
  <si>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</si>
  <si>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</si>
  <si>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</si>
  <si>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</si>
  <si>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</si>
  <si>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</si>
  <si>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</si>
  <si>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</si>
  <si>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</si>
  <si>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</si>
  <si>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</si>
  <si>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</si>
  <si>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</si>
  <si>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</si>
  <si>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</si>
  <si>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</si>
  <si>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</si>
  <si>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</si>
  <si>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</si>
  <si>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</si>
  <si>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</si>
  <si>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</si>
  <si>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</si>
  <si>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</si>
  <si>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</si>
  <si>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</si>
  <si>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</si>
  <si>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</si>
  <si>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</si>
  <si>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</si>
  <si>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</si>
  <si>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</si>
  <si>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</si>
  <si>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</si>
  <si>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</si>
  <si>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</si>
  <si>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</si>
  <si>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</si>
  <si>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</si>
  <si>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</si>
  <si>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</si>
  <si>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</si>
  <si>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</si>
  <si>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</si>
  <si>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</si>
  <si>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</si>
  <si>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</si>
  <si>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</si>
  <si>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</si>
  <si>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</si>
  <si>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</si>
  <si>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</si>
  <si>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</si>
  <si>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</si>
  <si>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</si>
  <si>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</si>
  <si>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</si>
  <si>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</si>
  <si>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</si>
  <si>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</si>
  <si>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</si>
  <si>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</si>
  <si>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</si>
  <si>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</si>
  <si>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</si>
  <si>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</si>
  <si>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</si>
  <si>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</si>
  <si>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</si>
  <si>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</si>
  <si>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</si>
  <si>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</si>
  <si>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</si>
  <si>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</si>
  <si>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</si>
  <si>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</si>
  <si>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</si>
  <si>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</si>
  <si>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</si>
  <si>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</si>
  <si>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</si>
  <si>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</si>
  <si>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</si>
  <si>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</si>
  <si>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</si>
  <si>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</si>
  <si>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</si>
  <si>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</si>
  <si>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</si>
  <si>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</si>
  <si>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</si>
  <si>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</si>
  <si>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</si>
  <si>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</si>
  <si>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</si>
  <si>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</si>
  <si>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</si>
  <si>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</si>
  <si>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</si>
  <si>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</si>
  <si>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</si>
  <si>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</si>
  <si>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</si>
  <si>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</si>
  <si>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</si>
  <si>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</si>
  <si>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</si>
  <si>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</si>
  <si>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</si>
  <si>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</si>
  <si>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</si>
  <si>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</si>
  <si>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</si>
  <si>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</si>
  <si>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</si>
  <si>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</si>
  <si>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</si>
  <si>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</si>
  <si>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</si>
  <si>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</si>
  <si>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</si>
  <si>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</si>
  <si>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</si>
  <si>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</si>
  <si>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</si>
  <si>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</si>
  <si>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</si>
  <si>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</si>
  <si>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</si>
  <si>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</si>
  <si>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</si>
  <si>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</si>
  <si>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</si>
  <si>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</si>
  <si>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</si>
  <si>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</si>
  <si>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</si>
  <si>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</si>
  <si>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</si>
  <si>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</si>
  <si>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</si>
  <si>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</si>
  <si>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</si>
  <si>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</si>
  <si>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</si>
  <si>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</si>
  <si>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</si>
  <si>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</si>
  <si>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</si>
  <si>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</si>
  <si>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</si>
  <si>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</si>
  <si>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</si>
  <si>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</si>
  <si>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</si>
  <si>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</si>
  <si>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</si>
  <si>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</si>
  <si>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</si>
  <si>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</si>
  <si>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</si>
  <si>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</si>
  <si>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</si>
  <si>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</si>
  <si>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</si>
  <si>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</si>
  <si>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</si>
  <si>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</si>
  <si>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</si>
  <si>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</si>
  <si>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</si>
  <si>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</si>
  <si>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</si>
  <si>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</si>
  <si>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</si>
  <si>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</si>
  <si>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</si>
  <si>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</si>
  <si>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</si>
  <si>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</si>
  <si>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</si>
  <si>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</si>
  <si>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</si>
  <si>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</si>
  <si>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</si>
  <si>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</si>
  <si>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</si>
  <si>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</si>
  <si>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</si>
  <si>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</si>
  <si>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</si>
  <si>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</si>
  <si>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</si>
  <si>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</si>
  <si>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</si>
  <si>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</si>
  <si>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</si>
  <si>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</si>
  <si>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</si>
  <si>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</si>
  <si>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</si>
  <si>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</si>
  <si>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</si>
  <si>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</si>
  <si>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</si>
  <si>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</si>
  <si>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</si>
  <si>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</si>
  <si>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</si>
  <si>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</si>
  <si>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</si>
  <si>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</si>
  <si>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</si>
  <si>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</si>
  <si>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</si>
  <si>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</si>
  <si>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</si>
  <si>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</si>
  <si>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</si>
  <si>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</si>
  <si>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</si>
  <si>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</si>
  <si>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</si>
  <si>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</si>
  <si>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</si>
  <si>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</si>
  <si>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</si>
  <si>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</si>
  <si>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</si>
  <si>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</si>
  <si>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</si>
  <si>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</si>
  <si>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</si>
  <si>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</si>
  <si>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</si>
  <si>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</si>
  <si>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</si>
  <si>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</si>
  <si>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</si>
  <si>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</si>
  <si>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</si>
  <si>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</si>
  <si>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</si>
  <si>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</si>
  <si>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</si>
  <si>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</si>
  <si>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</si>
  <si>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</si>
  <si>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</si>
  <si>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</si>
  <si>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</si>
  <si>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</si>
  <si>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</si>
  <si>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</si>
  <si>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</si>
  <si>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</si>
  <si>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</si>
  <si>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</si>
  <si>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</si>
  <si>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</si>
  <si>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</si>
  <si>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</si>
  <si>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</si>
  <si>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</si>
  <si>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</si>
  <si>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</si>
  <si>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</si>
  <si>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</si>
  <si>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</si>
  <si>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</si>
  <si>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</si>
  <si>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</si>
  <si>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</si>
  <si>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</si>
  <si>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</si>
  <si>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</si>
  <si>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</si>
  <si>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</si>
  <si>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</si>
  <si>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</si>
  <si>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</si>
  <si>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</si>
  <si>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</si>
  <si>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</si>
  <si>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</si>
  <si>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</si>
  <si>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</si>
  <si>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</si>
  <si>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</si>
  <si>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</si>
  <si>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</si>
  <si>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</si>
  <si>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</si>
  <si>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</si>
  <si>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</si>
  <si>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</si>
  <si>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</si>
  <si>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</si>
  <si>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</si>
  <si>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</si>
  <si>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</si>
  <si>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</si>
  <si>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</si>
  <si>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</si>
  <si>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</si>
  <si>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</si>
  <si>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</si>
  <si>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</si>
  <si>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</si>
  <si>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</si>
  <si>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</si>
  <si>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</si>
  <si>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</si>
  <si>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</si>
  <si>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</si>
  <si>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</si>
  <si>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</si>
  <si>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</si>
  <si>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</si>
  <si>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</si>
  <si>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</si>
  <si>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</si>
  <si>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</si>
  <si>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</si>
  <si>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</si>
  <si>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</si>
  <si>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</si>
  <si>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</si>
  <si>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</si>
  <si>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</si>
  <si>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</si>
  <si>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</si>
  <si>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</si>
  <si>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</si>
  <si>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</si>
  <si>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</si>
  <si>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</si>
  <si>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</si>
  <si>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</si>
  <si>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</si>
  <si>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</si>
  <si>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</si>
  <si>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</si>
  <si>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</si>
  <si>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</si>
  <si>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</si>
  <si>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</si>
  <si>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</si>
  <si>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</si>
  <si>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</si>
  <si>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</si>
  <si>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</si>
  <si>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</si>
  <si>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</si>
  <si>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</si>
  <si>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</si>
  <si>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</si>
  <si>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</si>
  <si>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</si>
  <si>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</si>
  <si>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</si>
  <si>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</si>
  <si>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</si>
  <si>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</si>
  <si>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</si>
  <si>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</si>
  <si>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</si>
  <si>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</si>
  <si>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</si>
  <si>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</si>
  <si>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</si>
  <si>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</si>
  <si>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</si>
  <si>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</si>
  <si>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</si>
  <si>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</si>
  <si>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</si>
  <si>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</si>
  <si>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</si>
  <si>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</si>
  <si>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</si>
  <si>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</si>
  <si>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</si>
  <si>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</si>
  <si>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</si>
  <si>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</si>
  <si>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</si>
  <si>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</si>
  <si>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</si>
  <si>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</si>
  <si>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</si>
  <si>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</si>
  <si>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</si>
  <si>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</si>
  <si>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</si>
  <si>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</si>
  <si>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</si>
  <si>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</si>
  <si>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</si>
  <si>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</si>
  <si>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</si>
  <si>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</si>
  <si>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</si>
  <si>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</si>
  <si>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</si>
  <si>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</si>
  <si>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</si>
  <si>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</si>
  <si>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</si>
  <si>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</si>
  <si>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</si>
  <si>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</si>
  <si>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</si>
  <si>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</si>
  <si>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</si>
  <si>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</si>
  <si>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</si>
  <si>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</si>
  <si>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</si>
  <si>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</si>
  <si>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</si>
  <si>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</si>
  <si>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</si>
  <si>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</si>
  <si>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</si>
  <si>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</si>
  <si>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</si>
  <si>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</si>
  <si>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</si>
  <si>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</si>
  <si>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</si>
  <si>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</si>
  <si>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</si>
  <si>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</si>
  <si>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</si>
  <si>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</si>
  <si>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</si>
  <si>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</si>
  <si>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</si>
  <si>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</si>
  <si>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</si>
  <si>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</si>
  <si>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</si>
  <si>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</si>
  <si>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</si>
  <si>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</si>
  <si>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</si>
  <si>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</si>
  <si>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</si>
  <si>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</si>
  <si>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</si>
  <si>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</si>
  <si>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</si>
  <si>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</si>
  <si>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</si>
  <si>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</si>
  <si>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</si>
  <si>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</si>
  <si>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</si>
  <si>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</si>
  <si>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</si>
  <si>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</si>
  <si>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</si>
  <si>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</si>
  <si>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</si>
  <si>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</si>
  <si>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</si>
  <si>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</si>
  <si>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</si>
  <si>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</si>
  <si>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</si>
  <si>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</si>
  <si>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</si>
  <si>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</si>
  <si>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</si>
  <si>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</si>
  <si>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</si>
  <si>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</si>
  <si>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</si>
  <si>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</si>
  <si>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</si>
  <si>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</si>
  <si>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</si>
  <si>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</si>
  <si>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</si>
  <si>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</si>
  <si>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</si>
  <si>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</si>
  <si>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</si>
  <si>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</si>
  <si>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</si>
  <si>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</si>
  <si>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</si>
  <si>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</si>
  <si>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</si>
  <si>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</si>
  <si>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</si>
  <si>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</si>
  <si>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</si>
  <si>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</si>
  <si>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</si>
  <si>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</si>
  <si>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</si>
  <si>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</si>
  <si>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</si>
  <si>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</si>
  <si>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</si>
  <si>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</si>
  <si>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</si>
  <si>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</si>
  <si>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</si>
  <si>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</si>
  <si>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</si>
  <si>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</si>
  <si>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</si>
  <si>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</si>
  <si>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</si>
  <si>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</si>
  <si>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</si>
  <si>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</si>
  <si>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</si>
  <si>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</si>
  <si>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</si>
  <si>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</si>
  <si>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</si>
  <si>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</si>
  <si>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</si>
  <si>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</si>
  <si>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</si>
  <si>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</si>
  <si>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</si>
  <si>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</si>
  <si>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</si>
  <si>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</si>
  <si>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</si>
  <si>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</si>
  <si>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</si>
  <si>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</si>
  <si>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</si>
  <si>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</si>
  <si>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</si>
  <si>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</si>
  <si>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</si>
  <si>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</si>
  <si>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</si>
  <si>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</si>
  <si>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</si>
  <si>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</si>
  <si>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</si>
  <si>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</si>
  <si>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</si>
  <si>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</si>
  <si>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</si>
  <si>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</si>
  <si>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</si>
  <si>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</si>
  <si>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</si>
  <si>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</si>
  <si>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</si>
  <si>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</si>
  <si>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</si>
  <si>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</si>
  <si>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</si>
  <si>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</si>
  <si>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</si>
  <si>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</si>
  <si>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</si>
  <si>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</si>
  <si>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</si>
  <si>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</si>
  <si>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</si>
  <si>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</si>
  <si>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</si>
  <si>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</si>
  <si>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</si>
  <si>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</si>
  <si>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</si>
  <si>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</si>
  <si>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</si>
  <si>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</si>
  <si>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</si>
  <si>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</si>
  <si>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</si>
  <si>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</si>
  <si>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</si>
  <si>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</si>
  <si>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</si>
  <si>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</si>
  <si>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</si>
  <si>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</si>
  <si>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</si>
  <si>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</si>
  <si>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</si>
  <si>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</si>
  <si>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</si>
  <si>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</si>
  <si>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</si>
  <si>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</si>
  <si>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</si>
  <si>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</si>
  <si>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</si>
  <si>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</si>
  <si>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</si>
  <si>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</si>
  <si>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</si>
  <si>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</si>
  <si>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</si>
  <si>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</si>
  <si>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</si>
  <si>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</si>
  <si>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</si>
  <si>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</si>
  <si>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</si>
  <si>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</si>
  <si>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</si>
  <si>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</si>
  <si>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</si>
  <si>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</si>
  <si>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</si>
  <si>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</si>
  <si>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</si>
  <si>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</si>
  <si>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</si>
  <si>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</si>
  <si>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</si>
  <si>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</si>
  <si>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</si>
  <si>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</si>
  <si>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</si>
  <si>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</si>
  <si>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</si>
  <si>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</si>
  <si>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</si>
  <si>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</si>
  <si>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</si>
  <si>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</si>
  <si>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</si>
  <si>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</si>
  <si>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</si>
  <si>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</si>
  <si>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</si>
  <si>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</si>
  <si>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</si>
  <si>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</si>
  <si>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</si>
  <si>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</si>
  <si>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</si>
  <si>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</si>
  <si>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</si>
  <si>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</si>
  <si>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</si>
  <si>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</si>
  <si>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</si>
  <si>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</si>
  <si>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</si>
  <si>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</si>
  <si>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</si>
  <si>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</si>
  <si>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</si>
  <si>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</si>
  <si>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</si>
  <si>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</si>
  <si>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</si>
  <si>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</si>
  <si>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</si>
  <si>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</si>
  <si>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</si>
  <si>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</si>
  <si>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</si>
  <si>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</si>
  <si>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</si>
  <si>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</si>
  <si>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</si>
  <si>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</si>
  <si>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</si>
  <si>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</si>
  <si>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</si>
  <si>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</si>
  <si>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</si>
  <si>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</si>
  <si>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</si>
  <si>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</si>
  <si>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</si>
  <si>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</si>
  <si>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</si>
  <si>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</si>
  <si>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</si>
  <si>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</si>
  <si>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</si>
  <si>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</si>
  <si>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</si>
  <si>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</si>
  <si>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</si>
  <si>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</si>
  <si>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</si>
  <si>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</si>
  <si>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</si>
  <si>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</si>
  <si>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</si>
  <si>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</si>
  <si>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</si>
  <si>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</si>
  <si>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</si>
  <si>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</si>
  <si>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</si>
  <si>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</si>
  <si>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</si>
  <si>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</si>
  <si>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</si>
  <si>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</si>
  <si>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</si>
  <si>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</si>
  <si>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</si>
  <si>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</si>
  <si>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</si>
  <si>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</si>
  <si>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</si>
  <si>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</si>
  <si>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</si>
  <si>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</si>
  <si>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</si>
  <si>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</si>
  <si>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</si>
  <si>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</si>
  <si>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</si>
  <si>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</si>
  <si>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</si>
  <si>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</si>
  <si>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</si>
  <si>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</si>
  <si>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</si>
  <si>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</si>
  <si>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</si>
  <si>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</si>
  <si>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</si>
  <si>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</si>
  <si>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</si>
  <si>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</si>
  <si>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</si>
  <si>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</si>
  <si>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</si>
  <si>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</si>
  <si>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</si>
  <si>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</si>
  <si>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</si>
  <si>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</si>
  <si>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</si>
  <si>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</si>
  <si>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</si>
  <si>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</si>
  <si>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</si>
  <si>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</si>
  <si>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</si>
  <si>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</si>
  <si>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</si>
  <si>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</si>
  <si>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</si>
  <si>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</si>
  <si>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</si>
  <si>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</si>
  <si>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</si>
  <si>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</si>
  <si>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</si>
  <si>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</si>
  <si>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</si>
  <si>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</si>
  <si>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</si>
  <si>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</si>
  <si>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</si>
  <si>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</si>
  <si>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</si>
  <si>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</si>
  <si>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</si>
  <si>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</si>
  <si>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</si>
  <si>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</si>
  <si>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</si>
  <si>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</si>
  <si>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</si>
  <si>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</si>
  <si>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</si>
  <si>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</si>
  <si>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</si>
  <si>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</si>
  <si>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</si>
  <si>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</si>
  <si>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</si>
  <si>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</si>
  <si>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</si>
  <si>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</si>
  <si>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</si>
  <si>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</si>
  <si>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</si>
  <si>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</si>
  <si>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</si>
  <si>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</si>
  <si>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</si>
  <si>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</si>
  <si>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</si>
  <si>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</si>
  <si>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</si>
  <si>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</si>
  <si>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</si>
  <si>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</si>
  <si>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</si>
  <si>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</si>
  <si>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</si>
  <si>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</si>
  <si>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</si>
  <si>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</si>
  <si>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</si>
  <si>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</si>
  <si>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</si>
  <si>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</si>
  <si>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</si>
  <si>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</si>
  <si>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</si>
  <si>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</si>
  <si>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</si>
  <si>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</si>
  <si>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</si>
  <si>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</si>
  <si>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</si>
  <si>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</si>
  <si>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</si>
  <si>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</si>
  <si>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</si>
  <si>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</si>
  <si>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</si>
  <si>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</si>
  <si>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</si>
  <si>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</si>
  <si>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</si>
  <si>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</si>
  <si>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</si>
  <si>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</si>
  <si>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</si>
  <si>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</si>
  <si>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</si>
  <si>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</si>
  <si>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</si>
  <si>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</si>
  <si>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</si>
  <si>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</si>
  <si>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</si>
  <si>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</si>
  <si>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</si>
  <si>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</si>
  <si>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</si>
  <si>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</si>
  <si>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</si>
  <si>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</si>
  <si>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</si>
  <si>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</si>
  <si>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</si>
  <si>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</si>
  <si>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</si>
  <si>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</si>
  <si>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</si>
  <si>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</si>
  <si>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</si>
  <si>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</si>
  <si>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</si>
  <si>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</si>
  <si>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</si>
  <si>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</si>
  <si>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</si>
  <si>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</si>
  <si>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</si>
  <si>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</si>
  <si>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</si>
  <si>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</si>
  <si>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</si>
  <si>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</si>
  <si>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</si>
  <si>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</si>
  <si>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</si>
  <si>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</si>
  <si>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</si>
  <si>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</si>
  <si>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</si>
  <si>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</si>
  <si>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</si>
  <si>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</si>
  <si>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</si>
  <si>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</si>
  <si>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</si>
  <si>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</si>
  <si>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</si>
  <si>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</si>
  <si>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</si>
  <si>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</si>
  <si>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</si>
  <si>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</si>
  <si>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</si>
  <si>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</si>
  <si>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</si>
  <si>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</si>
  <si>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</si>
  <si>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</si>
  <si>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</si>
  <si>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</si>
  <si>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</si>
  <si>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</si>
  <si>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</si>
  <si>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</si>
  <si>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</si>
  <si>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</si>
  <si>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</si>
  <si>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</si>
  <si>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</si>
  <si>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</si>
  <si>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</si>
  <si>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</si>
  <si>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</si>
  <si>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</si>
  <si>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</si>
  <si>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</si>
  <si>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</si>
  <si>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</si>
  <si>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</si>
  <si>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</si>
  <si>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</si>
  <si>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</si>
  <si>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</si>
  <si>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</si>
  <si>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</si>
  <si>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</si>
  <si>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</si>
  <si>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</si>
  <si>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</si>
  <si>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</si>
  <si>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</si>
  <si>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</si>
  <si>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</si>
  <si>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</si>
  <si>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</si>
  <si>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</si>
  <si>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</si>
  <si>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</si>
  <si>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</si>
  <si>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</si>
  <si>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</si>
  <si>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</si>
  <si>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</si>
  <si>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</si>
  <si>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</si>
  <si>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</si>
  <si>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</si>
  <si>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</si>
  <si>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</si>
  <si>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</si>
  <si>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</si>
  <si>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</si>
  <si>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</si>
  <si>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</si>
  <si>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</si>
  <si>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</si>
  <si>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</si>
  <si>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</si>
  <si>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</si>
  <si>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</si>
  <si>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</si>
  <si>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</si>
  <si>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</si>
  <si>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</si>
  <si>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</si>
  <si>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</si>
  <si>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</si>
  <si>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</si>
  <si>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</si>
  <si>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</si>
  <si>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</si>
  <si>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</si>
  <si>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</si>
  <si>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</si>
  <si>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</si>
  <si>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</si>
  <si>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</si>
  <si>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</si>
  <si>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</si>
  <si>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</si>
  <si>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</si>
  <si>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</si>
  <si>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</si>
  <si>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</si>
  <si>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</si>
  <si>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</si>
  <si>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</si>
  <si>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</si>
  <si>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</si>
  <si>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</si>
  <si>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</si>
  <si>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</si>
  <si>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</si>
  <si>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</si>
  <si>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</si>
  <si>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</si>
  <si>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</si>
  <si>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</si>
  <si>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</si>
  <si>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</si>
  <si>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</si>
  <si>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</si>
  <si>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</si>
  <si>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</si>
  <si>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</si>
  <si>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</si>
  <si>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</si>
  <si>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</si>
  <si>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</si>
  <si>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</si>
  <si>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</si>
  <si>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</si>
  <si>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</si>
  <si>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</si>
  <si>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</si>
  <si>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</si>
  <si>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</si>
  <si>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</si>
  <si>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</si>
  <si>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</si>
  <si>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</si>
  <si>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</si>
  <si>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</si>
  <si>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</si>
  <si>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</si>
  <si>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</si>
  <si>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</si>
  <si>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</si>
  <si>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</si>
  <si>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</si>
  <si>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</si>
  <si>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</si>
  <si>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</si>
  <si>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</si>
  <si>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</si>
  <si>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</si>
  <si>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</si>
  <si>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</si>
  <si>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</si>
  <si>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</si>
  <si>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</si>
  <si>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</si>
  <si>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</si>
  <si>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</si>
  <si>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</si>
  <si>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</si>
  <si>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</si>
  <si>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</si>
  <si>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</si>
  <si>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</si>
  <si>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</si>
  <si>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</si>
  <si>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</si>
  <si>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</si>
  <si>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</si>
  <si>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</si>
  <si>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</si>
  <si>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</si>
  <si>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</si>
  <si>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</si>
  <si>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</si>
  <si>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</si>
  <si>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</si>
  <si>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</si>
  <si>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</si>
  <si>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</si>
  <si>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</si>
  <si>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</si>
  <si>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</si>
  <si>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</si>
  <si>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</si>
  <si>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</si>
  <si>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</si>
  <si>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</si>
  <si>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</si>
  <si>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</si>
  <si>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</si>
  <si>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</si>
  <si>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</si>
  <si>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</si>
  <si>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</si>
  <si>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</si>
  <si>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</si>
  <si>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</si>
  <si>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</si>
  <si>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</si>
  <si>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</si>
  <si>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</si>
  <si>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</si>
  <si>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</si>
  <si>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</si>
  <si>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</si>
  <si>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</si>
  <si>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</si>
  <si>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</si>
  <si>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</si>
  <si>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</si>
  <si>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</si>
  <si>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</si>
  <si>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</si>
  <si>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</si>
  <si>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</si>
  <si>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</si>
  <si>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</si>
  <si>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</si>
  <si>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</si>
  <si>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</si>
  <si>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</si>
  <si>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</si>
  <si>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</si>
  <si>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</si>
  <si>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</si>
  <si>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</si>
  <si>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</si>
  <si>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</si>
  <si>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</si>
  <si>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</si>
  <si>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</si>
  <si>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</si>
  <si>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</si>
  <si>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</si>
  <si>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</si>
  <si>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</si>
  <si>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</si>
  <si>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</si>
  <si>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</si>
  <si>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</si>
  <si>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</si>
  <si>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</si>
  <si>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</si>
  <si>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</si>
  <si>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</si>
  <si>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</si>
  <si>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</si>
  <si>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</si>
  <si>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</si>
  <si>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</si>
  <si>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</si>
  <si>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</si>
  <si>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</si>
  <si>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</si>
  <si>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</si>
  <si>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</si>
  <si>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</si>
  <si>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</si>
  <si>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</si>
  <si>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</si>
  <si>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</si>
  <si>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</si>
  <si>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</si>
  <si>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</si>
  <si>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</si>
  <si>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</si>
  <si>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</si>
  <si>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</si>
  <si>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</si>
  <si>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</si>
  <si>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</si>
  <si>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</si>
  <si>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</si>
  <si>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</si>
  <si>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</si>
  <si>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</si>
  <si>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</si>
  <si>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</si>
  <si>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</si>
  <si>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</si>
  <si>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</si>
  <si>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</si>
  <si>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</si>
  <si>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</si>
  <si>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</si>
  <si>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</si>
  <si>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</si>
  <si>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</si>
  <si>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</si>
  <si>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</si>
  <si>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</si>
  <si>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</si>
  <si>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</si>
  <si>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</si>
  <si>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</si>
  <si>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</si>
  <si>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</si>
  <si>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</si>
  <si>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</si>
  <si>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</si>
  <si>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</si>
  <si>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</si>
  <si>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</si>
  <si>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</si>
  <si>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</si>
  <si>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</si>
  <si>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</si>
  <si>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</si>
  <si>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</si>
  <si>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</si>
  <si>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</si>
  <si>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</si>
  <si>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</si>
  <si>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</si>
  <si>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</si>
  <si>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</si>
  <si>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</si>
  <si>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</si>
  <si>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</si>
  <si>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</si>
  <si>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</si>
  <si>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</si>
  <si>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</si>
  <si>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</si>
  <si>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</si>
  <si>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</si>
  <si>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</si>
  <si>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</si>
  <si>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</si>
  <si>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</si>
  <si>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</si>
  <si>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</si>
  <si>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</si>
  <si>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</si>
  <si>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</si>
  <si>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</si>
  <si>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</si>
  <si>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</si>
  <si>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</si>
  <si>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</si>
  <si>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</si>
  <si>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</si>
  <si>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</si>
  <si>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</si>
  <si>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</si>
  <si>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</si>
  <si>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</si>
  <si>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</si>
  <si>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</si>
  <si>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</si>
  <si>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</si>
  <si>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</si>
  <si>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</si>
  <si>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</si>
  <si>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</si>
  <si>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</si>
  <si>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</si>
  <si>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</si>
  <si>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</si>
  <si>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</si>
  <si>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</si>
  <si>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</si>
  <si>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</si>
  <si>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</si>
  <si>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</si>
  <si>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</si>
  <si>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</si>
  <si>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</si>
  <si>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</si>
  <si>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</si>
  <si>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</si>
  <si>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</si>
  <si>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</si>
  <si>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</si>
  <si>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</si>
  <si>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</si>
  <si>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</si>
  <si>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</si>
  <si>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</si>
  <si>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</si>
  <si>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</si>
  <si>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</si>
  <si>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</si>
  <si>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</si>
  <si>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</si>
  <si>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</si>
  <si>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</si>
  <si>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</si>
  <si>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</si>
  <si>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</si>
  <si>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</si>
  <si>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</si>
  <si>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</si>
  <si>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</si>
  <si>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</si>
  <si>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</si>
  <si>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</si>
  <si>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</si>
  <si>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</si>
  <si>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</si>
  <si>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</si>
  <si>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</si>
  <si>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</si>
  <si>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</si>
  <si>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</si>
  <si>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</si>
  <si>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</si>
  <si>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</si>
  <si>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</si>
  <si>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</si>
  <si>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</si>
  <si>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</si>
  <si>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</si>
  <si>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</si>
  <si>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</si>
  <si>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</si>
  <si>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</si>
  <si>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</si>
  <si>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</si>
  <si>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</si>
  <si>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</si>
  <si>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</si>
  <si>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</si>
  <si>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</si>
  <si>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</si>
  <si>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</si>
  <si>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</si>
  <si>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</si>
  <si>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</si>
  <si>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</si>
  <si>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</si>
  <si>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</si>
  <si>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</si>
  <si>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</si>
  <si>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</si>
  <si>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</si>
  <si>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</si>
  <si>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</si>
  <si>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</si>
  <si>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</si>
  <si>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</si>
  <si>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</si>
  <si>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</si>
  <si>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</si>
  <si>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</si>
  <si>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</si>
  <si>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</si>
  <si>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</si>
  <si>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</si>
  <si>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</si>
  <si>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</si>
  <si>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</si>
  <si>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</si>
  <si>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</si>
  <si>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</si>
  <si>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</si>
  <si>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</si>
  <si>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</si>
  <si>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</si>
  <si>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</si>
  <si>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</si>
  <si>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</si>
  <si>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</si>
  <si>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</si>
  <si>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</si>
  <si>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</si>
  <si>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</si>
  <si>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</si>
  <si>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</si>
  <si>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</si>
  <si>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</si>
  <si>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</si>
  <si>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</si>
  <si>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</si>
  <si>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</si>
  <si>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</si>
  <si>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</si>
  <si>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</si>
  <si>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</si>
  <si>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</si>
  <si>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</si>
  <si>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</si>
  <si>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</si>
  <si>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</si>
  <si>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</si>
  <si>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</si>
  <si>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</si>
  <si>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</si>
  <si>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</si>
  <si>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</si>
  <si>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</si>
  <si>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</si>
  <si>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</si>
  <si>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</si>
  <si>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</si>
  <si>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</si>
  <si>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</si>
  <si>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</si>
  <si>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</si>
  <si>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</si>
  <si>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</si>
  <si>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</si>
  <si>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</si>
  <si>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</si>
  <si>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</si>
  <si>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</si>
  <si>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</si>
  <si>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</si>
  <si>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</si>
  <si>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</si>
  <si>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</si>
  <si>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</si>
  <si>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</si>
  <si>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</si>
  <si>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</si>
  <si>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</si>
  <si>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</si>
  <si>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</si>
  <si>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</si>
  <si>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</si>
  <si>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</si>
  <si>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</si>
  <si>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</si>
  <si>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</si>
  <si>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</si>
  <si>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</si>
  <si>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</si>
  <si>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</si>
  <si>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</si>
  <si>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</si>
  <si>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</si>
  <si>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</si>
  <si>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</si>
  <si>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</si>
  <si>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</si>
  <si>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</si>
  <si>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</si>
  <si>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</si>
  <si>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</si>
  <si>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</si>
  <si>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</si>
  <si>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</si>
  <si>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</si>
  <si>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</si>
  <si>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</si>
  <si>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</si>
  <si>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</si>
  <si>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</si>
  <si>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</si>
  <si>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</si>
  <si>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</si>
  <si>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</si>
  <si>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</si>
  <si>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</si>
  <si>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</si>
  <si>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</si>
  <si>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</si>
  <si>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</si>
  <si>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</si>
  <si>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</si>
  <si>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</si>
  <si>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</si>
  <si>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</si>
  <si>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</si>
  <si>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</si>
  <si>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</si>
  <si>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</si>
  <si>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</si>
  <si>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</si>
  <si>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</si>
  <si>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</si>
  <si>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</si>
  <si>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</si>
  <si>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</si>
  <si>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</si>
  <si>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</si>
  <si>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</si>
  <si>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</si>
  <si>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</si>
  <si>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</si>
  <si>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</si>
  <si>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</si>
  <si>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</si>
  <si>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</si>
  <si>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</si>
  <si>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</si>
  <si>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</si>
  <si>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</si>
  <si>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</si>
  <si>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</si>
  <si>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</si>
  <si>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</si>
  <si>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</si>
  <si>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</si>
  <si>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</si>
  <si>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</si>
  <si>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</si>
  <si>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</si>
  <si>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</si>
  <si>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</si>
  <si>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</si>
  <si>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</si>
  <si>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</si>
  <si>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</si>
  <si>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</si>
  <si>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</si>
  <si>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</si>
  <si>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</si>
  <si>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</si>
  <si>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</si>
  <si>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</si>
  <si>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</si>
  <si>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</si>
  <si>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</si>
  <si>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</si>
  <si>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</si>
  <si>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</si>
  <si>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</si>
  <si>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</si>
  <si>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</si>
  <si>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</si>
  <si>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</si>
  <si>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</si>
  <si>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</si>
  <si>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</si>
  <si>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</si>
  <si>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</si>
  <si>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</si>
  <si>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</si>
  <si>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</si>
  <si>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</si>
  <si>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</si>
  <si>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</si>
  <si>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</si>
  <si>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</si>
  <si>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</si>
  <si>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</si>
  <si>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</si>
  <si>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</si>
  <si>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</si>
  <si>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</si>
  <si>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</si>
  <si>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</si>
  <si>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</si>
  <si>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</si>
  <si>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</si>
  <si>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</si>
  <si>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</si>
  <si>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</si>
  <si>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</si>
  <si>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</si>
  <si>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</si>
  <si>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</si>
  <si>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</si>
  <si>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</si>
  <si>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</si>
  <si>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</si>
  <si>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</si>
  <si>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</si>
  <si>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</si>
  <si>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</si>
  <si>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</si>
  <si>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</si>
  <si>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</si>
  <si>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</si>
  <si>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</si>
  <si>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</si>
  <si>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</si>
  <si>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</si>
  <si>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</si>
  <si>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</si>
  <si>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</si>
  <si>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</si>
  <si>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</si>
  <si>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</si>
  <si>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</si>
  <si>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</si>
  <si>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</si>
  <si>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</si>
  <si>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</si>
  <si>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</si>
  <si>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</si>
  <si>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</si>
  <si>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</si>
  <si>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</si>
  <si>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</si>
  <si>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</si>
  <si>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</si>
  <si>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</si>
  <si>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</si>
  <si>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</si>
  <si>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</si>
  <si>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</si>
  <si>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</si>
  <si>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</si>
  <si>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</si>
  <si>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</si>
  <si>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</si>
  <si>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</si>
  <si>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</si>
  <si>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</si>
  <si>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</si>
  <si>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</si>
  <si>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</si>
  <si>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</si>
  <si>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</si>
  <si>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</si>
  <si>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</si>
  <si>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</si>
  <si>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</si>
  <si>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</si>
  <si>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</si>
  <si>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</si>
  <si>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</si>
  <si>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</si>
  <si>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</si>
  <si>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</si>
  <si>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</si>
  <si>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</si>
  <si>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</si>
  <si>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</si>
  <si>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</si>
  <si>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</si>
  <si>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</si>
  <si>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</si>
  <si>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</si>
  <si>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</si>
  <si>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</si>
  <si>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</si>
  <si>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</si>
  <si>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</si>
  <si>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</si>
  <si>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</si>
  <si>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</si>
  <si>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</si>
  <si>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</si>
  <si>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</si>
  <si>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</si>
  <si>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</si>
  <si>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</si>
  <si>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</si>
  <si>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</si>
  <si>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</si>
  <si>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</si>
  <si>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</si>
  <si>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</si>
  <si>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</si>
  <si>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</si>
  <si>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</si>
  <si>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</si>
  <si>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</si>
  <si>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</si>
  <si>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</si>
  <si>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</si>
  <si>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</si>
  <si>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</si>
  <si>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</si>
  <si>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</si>
  <si>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</si>
  <si>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</si>
  <si>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</si>
  <si>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</si>
  <si>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</si>
  <si>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</si>
  <si>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</si>
  <si>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</si>
  <si>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</si>
  <si>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</si>
  <si>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</si>
  <si>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</si>
  <si>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</si>
  <si>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</si>
  <si>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</si>
  <si>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</si>
  <si>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</si>
  <si>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</si>
  <si>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</si>
  <si>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</si>
  <si>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</si>
  <si>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</si>
  <si>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</si>
  <si>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</si>
  <si>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</si>
  <si>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</si>
  <si>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</si>
  <si>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</si>
  <si>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</si>
  <si>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</si>
  <si>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</si>
  <si>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</si>
  <si>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</si>
  <si>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</si>
  <si>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</si>
  <si>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</si>
  <si>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</si>
  <si>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</si>
  <si>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</si>
  <si>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</si>
  <si>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</si>
  <si>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</si>
  <si>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</si>
  <si>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</si>
  <si>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</si>
  <si>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</si>
  <si>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</si>
  <si>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</si>
  <si>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</si>
  <si>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</si>
  <si>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</si>
  <si>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</si>
  <si>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</si>
  <si>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</si>
  <si>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</si>
  <si>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</si>
  <si>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</si>
  <si>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</si>
  <si>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</si>
  <si>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</si>
  <si>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</si>
  <si>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</si>
  <si>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</si>
  <si>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</si>
  <si>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</si>
  <si>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</si>
  <si>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</si>
  <si>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</si>
  <si>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</si>
  <si>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</si>
  <si>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</si>
  <si>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</si>
  <si>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</si>
  <si>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</si>
  <si>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</si>
  <si>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</si>
  <si>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</si>
  <si>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</si>
  <si>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</si>
  <si>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</si>
  <si>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</si>
  <si>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</si>
  <si>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</si>
  <si>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</si>
  <si>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</si>
  <si>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</si>
  <si>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</si>
  <si>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</si>
  <si>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</si>
  <si>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</si>
  <si>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</si>
  <si>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</si>
  <si>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</si>
  <si>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</si>
  <si>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</si>
  <si>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</si>
  <si>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</si>
  <si>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</si>
  <si>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</si>
  <si>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</si>
  <si>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</si>
  <si>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</si>
  <si>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</si>
  <si>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</si>
  <si>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</si>
  <si>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</si>
  <si>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</si>
  <si>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</si>
  <si>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</si>
  <si>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</si>
  <si>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</si>
  <si>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</si>
  <si>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</si>
  <si>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</si>
  <si>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</si>
  <si>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</si>
  <si>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</si>
  <si>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</si>
  <si>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</si>
  <si>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</si>
  <si>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</si>
  <si>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</si>
  <si>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</si>
  <si>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</si>
  <si>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</si>
  <si>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</si>
  <si>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</si>
  <si>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</si>
  <si>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</si>
  <si>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</si>
  <si>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</si>
  <si>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</si>
  <si>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</si>
  <si>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</si>
  <si>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</si>
  <si>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</si>
  <si>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</si>
  <si>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</si>
  <si>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</si>
  <si>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</si>
  <si>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</si>
  <si>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</si>
  <si>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</si>
  <si>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</si>
  <si>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</si>
  <si>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</si>
  <si>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</si>
  <si>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</si>
  <si>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</si>
  <si>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</si>
  <si>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</si>
  <si>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</si>
  <si>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</si>
  <si>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</si>
  <si>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</si>
  <si>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</si>
  <si>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</si>
  <si>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</si>
  <si>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</si>
  <si>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</si>
  <si>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</si>
  <si>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</si>
  <si>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</si>
  <si>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</si>
  <si>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</si>
  <si>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</si>
  <si>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</si>
  <si>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</si>
  <si>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</si>
  <si>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</si>
  <si>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</si>
  <si>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</si>
  <si>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</si>
  <si>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</si>
  <si>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</si>
  <si>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</si>
  <si>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</si>
  <si>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</si>
  <si>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</si>
  <si>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</si>
  <si>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</si>
  <si>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</si>
  <si>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</si>
  <si>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</si>
  <si>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</si>
  <si>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</si>
  <si>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</si>
  <si>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</si>
  <si>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</si>
  <si>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</si>
  <si>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</si>
  <si>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</si>
  <si>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</si>
  <si>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</si>
  <si>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</si>
  <si>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</si>
  <si>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</si>
  <si>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</si>
  <si>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</si>
  <si>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</si>
  <si>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</si>
  <si>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</si>
  <si>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</si>
  <si>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</si>
  <si>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</si>
  <si>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</si>
  <si>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</si>
  <si>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</si>
  <si>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</si>
  <si>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</si>
  <si>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</si>
  <si>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</si>
  <si>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</si>
  <si>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</si>
  <si>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</si>
  <si>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</si>
  <si>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</si>
  <si>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</si>
  <si>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</si>
  <si>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</si>
  <si>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</si>
  <si>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</si>
  <si>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</si>
  <si>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</si>
  <si>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</si>
  <si>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</si>
  <si>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</si>
  <si>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</si>
  <si>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</si>
  <si>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</si>
  <si>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</si>
  <si>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</si>
  <si>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</si>
  <si>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</si>
  <si>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</si>
  <si>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</si>
  <si>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</si>
  <si>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</si>
  <si>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</si>
  <si>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</si>
  <si>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</si>
  <si>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</si>
  <si>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</si>
  <si>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</si>
  <si>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</si>
  <si>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</si>
  <si>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</si>
  <si>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</si>
  <si>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</si>
  <si>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</si>
  <si>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</si>
  <si>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</si>
  <si>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</si>
  <si>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</si>
  <si>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</si>
  <si>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</si>
  <si>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</si>
  <si>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</si>
  <si>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</si>
  <si>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</si>
  <si>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</si>
  <si>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</si>
  <si>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</si>
  <si>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</si>
  <si>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</si>
  <si>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</si>
  <si>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</si>
  <si>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</si>
  <si>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</si>
  <si>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</si>
  <si>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</si>
  <si>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</si>
  <si>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</si>
  <si>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</si>
  <si>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</si>
  <si>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</si>
  <si>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</si>
  <si>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</si>
  <si>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</si>
  <si>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</si>
  <si>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</si>
  <si>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</si>
  <si>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</si>
  <si>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</si>
  <si>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</si>
  <si>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</si>
  <si>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</si>
  <si>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</si>
  <si>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</si>
  <si>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</si>
  <si>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</si>
  <si>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</si>
  <si>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</si>
  <si>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</si>
  <si>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</si>
  <si>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</si>
  <si>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</si>
  <si>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</si>
  <si>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</si>
  <si>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</si>
  <si>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</si>
  <si>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</si>
  <si>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</si>
  <si>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</si>
  <si>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</si>
  <si>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</si>
  <si>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</si>
  <si>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</si>
  <si>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</si>
  <si>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</si>
  <si>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</si>
  <si>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</si>
  <si>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</si>
  <si>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</si>
  <si>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</si>
  <si>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</si>
  <si>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</si>
  <si>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</si>
  <si>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</si>
  <si>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</si>
  <si>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</si>
  <si>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</si>
  <si>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</si>
  <si>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</si>
  <si>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</si>
  <si>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</si>
  <si>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</si>
  <si>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</si>
  <si>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</si>
  <si>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</si>
  <si>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</si>
  <si>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</si>
  <si>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</si>
  <si>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</si>
  <si>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</si>
  <si>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</si>
  <si>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</si>
  <si>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</si>
  <si>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</si>
  <si>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</si>
  <si>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</si>
  <si>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</si>
  <si>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</si>
  <si>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</si>
  <si>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</si>
  <si>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</si>
  <si>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</si>
  <si>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</si>
  <si>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</si>
  <si>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</si>
  <si>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</si>
  <si>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</si>
  <si>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</si>
  <si>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</si>
  <si>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</si>
  <si>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</si>
  <si>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</si>
  <si>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</si>
  <si>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</si>
  <si>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</si>
  <si>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</si>
  <si>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</si>
  <si>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</si>
  <si>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</si>
  <si>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</si>
  <si>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</si>
  <si>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</si>
  <si>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</si>
  <si>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</si>
  <si>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</si>
  <si>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</si>
  <si>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</si>
  <si>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</si>
  <si>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</si>
  <si>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</si>
  <si>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</si>
  <si>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</si>
  <si>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</si>
  <si>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</si>
  <si>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</si>
  <si>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</si>
  <si>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</si>
  <si>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</si>
  <si>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</si>
  <si>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</si>
  <si>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</si>
  <si>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</si>
  <si>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</si>
  <si>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</si>
  <si>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</si>
  <si>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</si>
  <si>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</si>
  <si>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</si>
  <si>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</si>
  <si>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</si>
  <si>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</si>
  <si>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</si>
  <si>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</si>
  <si>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</si>
  <si>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</si>
  <si>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</si>
  <si>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</si>
  <si>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</si>
  <si>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</si>
  <si>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</si>
  <si>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</si>
  <si>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</si>
  <si>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</si>
  <si>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</si>
  <si>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</si>
  <si>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</si>
  <si>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</si>
  <si>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</si>
  <si>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</si>
  <si>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</si>
  <si>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</si>
  <si>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</si>
  <si>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</si>
  <si>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</si>
  <si>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</si>
  <si>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</si>
  <si>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</si>
  <si>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</si>
  <si>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</si>
  <si>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</si>
  <si>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</si>
  <si>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</si>
  <si>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</si>
  <si>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</si>
  <si>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</si>
  <si>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</si>
  <si>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</si>
  <si>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</si>
  <si>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</si>
  <si>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</si>
  <si>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</si>
  <si>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</si>
  <si>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</si>
  <si>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</si>
  <si>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</si>
  <si>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</si>
  <si>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</si>
  <si>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</si>
  <si>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</si>
  <si>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</si>
  <si>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</si>
  <si>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</si>
  <si>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</si>
  <si>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</si>
  <si>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</si>
  <si>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</si>
  <si>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</si>
  <si>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</si>
  <si>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</si>
  <si>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</si>
  <si>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</si>
  <si>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</si>
  <si>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</si>
  <si>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</si>
  <si>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</si>
  <si>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</si>
  <si>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</si>
  <si>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</si>
  <si>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</si>
  <si>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</si>
  <si>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</si>
  <si>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</si>
  <si>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</si>
  <si>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</si>
  <si>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</si>
  <si>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</si>
  <si>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</si>
  <si>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</si>
  <si>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</si>
  <si>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</si>
  <si>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</si>
  <si>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</si>
  <si>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</si>
  <si>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</si>
  <si>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</si>
  <si>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</si>
  <si>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</si>
  <si>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</si>
  <si>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</si>
  <si>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</si>
  <si>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</si>
  <si>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</si>
  <si>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</si>
  <si>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</si>
  <si>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</si>
  <si>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</si>
  <si>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</si>
  <si>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</si>
  <si>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</si>
  <si>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</si>
  <si>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</si>
  <si>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</si>
  <si>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</si>
  <si>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</si>
  <si>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</si>
  <si>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</si>
  <si>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</si>
  <si>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</si>
  <si>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</si>
  <si>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</si>
  <si>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</si>
  <si>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</si>
  <si>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</si>
  <si>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</si>
  <si>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</si>
  <si>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</si>
  <si>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</si>
  <si>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</si>
  <si>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</si>
  <si>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</si>
  <si>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</si>
  <si>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</si>
  <si>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</si>
  <si>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</si>
  <si>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</si>
  <si>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</si>
  <si>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</si>
  <si>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</si>
  <si>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</si>
  <si>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</si>
  <si>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</si>
  <si>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</si>
  <si>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</si>
  <si>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</si>
  <si>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</si>
  <si>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</si>
  <si>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</si>
  <si>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</si>
  <si>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</si>
  <si>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</si>
  <si>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</si>
  <si>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</si>
  <si>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</si>
  <si>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</si>
  <si>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</si>
  <si>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</si>
  <si>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</si>
  <si>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</si>
  <si>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</si>
  <si>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</si>
  <si>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</si>
  <si>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</si>
  <si>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</si>
  <si>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</si>
  <si>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</si>
  <si>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</si>
  <si>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</si>
  <si>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</si>
  <si>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</si>
  <si>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</si>
  <si>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</si>
  <si>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</si>
  <si>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</si>
  <si>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</si>
  <si>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</si>
  <si>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</si>
  <si>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</si>
  <si>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</si>
  <si>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</si>
  <si>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</si>
  <si>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</si>
  <si>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</si>
  <si>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</si>
  <si>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</si>
  <si>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</si>
  <si>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</si>
  <si>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</si>
  <si>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</si>
  <si>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</si>
  <si>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</si>
  <si>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</si>
  <si>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</si>
  <si>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</si>
  <si>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</si>
  <si>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</si>
  <si>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</si>
  <si>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</si>
  <si>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</si>
  <si>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</si>
  <si>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</si>
  <si>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</si>
  <si>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</si>
  <si>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</si>
  <si>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</si>
  <si>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</si>
  <si>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</si>
  <si>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</si>
  <si>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</si>
  <si>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</si>
  <si>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</si>
  <si>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</si>
  <si>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</si>
  <si>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</si>
  <si>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</si>
  <si>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</si>
  <si>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</si>
  <si>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</si>
  <si>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</si>
  <si>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</si>
  <si>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</si>
  <si>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</si>
  <si>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</si>
  <si>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</si>
  <si>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</si>
  <si>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</si>
  <si>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</si>
  <si>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</si>
  <si>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</si>
  <si>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</si>
  <si>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</si>
  <si>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</si>
  <si>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</si>
  <si>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</si>
  <si>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</si>
  <si>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</si>
  <si>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</si>
  <si>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</si>
  <si>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</si>
  <si>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</si>
  <si>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</si>
  <si>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</si>
  <si>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</si>
  <si>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</si>
  <si>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</si>
  <si>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</si>
  <si>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</si>
  <si>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</si>
  <si>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</si>
  <si>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</si>
  <si>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</si>
  <si>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</si>
  <si>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</si>
  <si>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</si>
  <si>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</si>
  <si>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</si>
  <si>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</si>
  <si>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</si>
  <si>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</si>
  <si>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</si>
  <si>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</si>
  <si>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</si>
  <si>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</si>
  <si>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</si>
  <si>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</si>
  <si>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</si>
  <si>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</si>
  <si>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</si>
  <si>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</si>
  <si>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</si>
  <si>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</si>
  <si>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</si>
  <si>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</si>
  <si>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</si>
  <si>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</si>
  <si>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</si>
  <si>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</si>
  <si>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</si>
  <si>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</si>
  <si>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</si>
  <si>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</si>
  <si>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</si>
  <si>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</si>
  <si>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</si>
  <si>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</si>
  <si>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</si>
  <si>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</si>
  <si>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</si>
  <si>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</si>
  <si>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</si>
  <si>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</si>
  <si>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</si>
  <si>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</si>
  <si>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</si>
  <si>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</si>
  <si>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</si>
  <si>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</si>
  <si>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</si>
  <si>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</si>
  <si>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</si>
  <si>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</si>
  <si>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</si>
  <si>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</si>
  <si>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</si>
  <si>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</si>
  <si>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</si>
  <si>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</si>
  <si>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</si>
  <si>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</si>
  <si>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</si>
  <si>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</si>
  <si>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</si>
  <si>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</si>
  <si>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</si>
  <si>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</si>
  <si>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</si>
  <si>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</si>
  <si>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</si>
  <si>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</si>
  <si>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</si>
  <si>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</si>
  <si>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</si>
  <si>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</si>
  <si>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</si>
  <si>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</si>
  <si>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</si>
  <si>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</si>
  <si>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</si>
  <si>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</si>
  <si>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</si>
  <si>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</si>
  <si>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</si>
  <si>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</si>
  <si>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</si>
  <si>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</si>
  <si>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</si>
  <si>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</si>
  <si>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</si>
  <si>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</si>
  <si>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</si>
  <si>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</si>
  <si>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</si>
  <si>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</si>
  <si>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</si>
  <si>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</si>
  <si>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</si>
  <si>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</si>
  <si>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</si>
  <si>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</si>
  <si>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</si>
  <si>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</si>
  <si>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</si>
  <si>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</si>
  <si>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</si>
  <si>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</si>
  <si>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</si>
  <si>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</si>
  <si>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</si>
  <si>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</si>
  <si>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</si>
  <si>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</si>
  <si>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</si>
  <si>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</si>
  <si>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</si>
  <si>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</si>
  <si>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</si>
  <si>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</si>
  <si>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</si>
  <si>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</si>
  <si>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</si>
  <si>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</si>
  <si>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</si>
  <si>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</si>
  <si>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</si>
  <si>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</si>
  <si>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</si>
  <si>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</si>
  <si>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</si>
  <si>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</si>
  <si>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</si>
  <si>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</si>
  <si>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</si>
  <si>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</si>
  <si>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</si>
  <si>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</si>
  <si>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</si>
  <si>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</si>
  <si>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</si>
  <si>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</si>
  <si>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</si>
  <si>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</si>
  <si>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</si>
  <si>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</si>
  <si>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</si>
  <si>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</si>
  <si>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</si>
  <si>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</si>
  <si>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</si>
  <si>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</si>
  <si>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</si>
  <si>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</si>
  <si>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</si>
  <si>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</si>
  <si>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</si>
  <si>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</si>
  <si>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</si>
  <si>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</si>
  <si>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</si>
  <si>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</si>
  <si>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</si>
  <si>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</si>
  <si>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</si>
  <si>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</si>
  <si>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</si>
  <si>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</si>
  <si>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</si>
  <si>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</si>
  <si>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</si>
  <si>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</si>
  <si>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</si>
  <si>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</si>
  <si>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</si>
  <si>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</si>
  <si>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</si>
  <si>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</si>
  <si>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</si>
  <si>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</si>
  <si>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</si>
  <si>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</si>
  <si>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</si>
  <si>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</si>
  <si>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</si>
  <si>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</si>
  <si>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</si>
  <si>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</si>
  <si>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</si>
  <si>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</si>
  <si>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</si>
  <si>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</si>
  <si>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</si>
  <si>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</si>
  <si>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</si>
  <si>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</si>
  <si>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</si>
  <si>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</si>
  <si>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</si>
  <si>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</si>
  <si>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</si>
  <si>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</si>
  <si>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</si>
  <si>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</si>
  <si>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</si>
  <si>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</si>
  <si>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</si>
  <si>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</si>
  <si>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</si>
  <si>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</si>
  <si>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</si>
  <si>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</si>
  <si>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</si>
  <si>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</si>
  <si>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</si>
  <si>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</si>
  <si>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</si>
  <si>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</si>
  <si>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</si>
  <si>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</si>
  <si>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</si>
  <si>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</si>
  <si>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</si>
  <si>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</si>
  <si>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</si>
  <si>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</si>
  <si>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</si>
  <si>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</si>
  <si>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</si>
  <si>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</si>
  <si>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</si>
  <si>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</si>
  <si>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</si>
  <si>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</si>
  <si>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</si>
  <si>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</si>
  <si>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</si>
  <si>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</si>
  <si>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</si>
  <si>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</si>
  <si>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</si>
  <si>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</si>
  <si>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</si>
  <si>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</si>
  <si>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</si>
  <si>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</si>
  <si>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</si>
  <si>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</si>
  <si>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</si>
  <si>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</si>
  <si>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</si>
  <si>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</si>
  <si>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</si>
  <si>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</si>
  <si>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</si>
  <si>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</si>
  <si>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</si>
  <si>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</si>
  <si>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</si>
  <si>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</si>
  <si>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</si>
  <si>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</si>
  <si>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</si>
  <si>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</si>
  <si>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</si>
  <si>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</si>
  <si>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</si>
  <si>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</si>
  <si>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</si>
  <si>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</si>
  <si>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</si>
  <si>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</si>
  <si>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</si>
  <si>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</si>
  <si>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</si>
  <si>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</si>
  <si>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</si>
  <si>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</si>
  <si>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</si>
  <si>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</si>
  <si>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</si>
  <si>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</si>
  <si>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</si>
  <si>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</si>
  <si>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</si>
  <si>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</si>
  <si>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</si>
  <si>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</si>
  <si>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</si>
  <si>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</si>
  <si>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</si>
  <si>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</si>
  <si>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</si>
  <si>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</si>
  <si>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</si>
  <si>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</si>
  <si>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</si>
  <si>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</si>
  <si>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</si>
  <si>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</si>
  <si>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</si>
  <si>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</si>
  <si>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</si>
  <si>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</si>
  <si>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</si>
  <si>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</si>
  <si>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</si>
  <si>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</si>
  <si>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</si>
  <si>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</si>
  <si>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</si>
  <si>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</si>
  <si>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</si>
  <si>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</si>
  <si>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</si>
  <si>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</si>
  <si>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</si>
  <si>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</si>
  <si>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</si>
  <si>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</si>
  <si>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</si>
  <si>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</si>
  <si>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</si>
  <si>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</si>
  <si>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</si>
  <si>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</si>
  <si>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</si>
  <si>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</si>
  <si>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</si>
  <si>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</si>
  <si>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</si>
  <si>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</si>
  <si>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</si>
  <si>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</si>
  <si>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</si>
  <si>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</si>
  <si>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</si>
  <si>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</si>
  <si>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</si>
  <si>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</si>
  <si>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</si>
  <si>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</si>
  <si>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</si>
  <si>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</si>
  <si>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</si>
  <si>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</si>
  <si>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</si>
  <si>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</si>
  <si>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</si>
  <si>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</si>
  <si>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</si>
  <si>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</si>
  <si>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</si>
  <si>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</si>
  <si>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</si>
  <si>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</si>
  <si>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</si>
  <si>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</si>
  <si>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</si>
  <si>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</si>
  <si>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</si>
  <si>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</si>
  <si>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</si>
  <si>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</si>
  <si>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</si>
  <si>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</si>
  <si>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</si>
  <si>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</si>
  <si>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</si>
  <si>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</si>
  <si>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</si>
  <si>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</si>
  <si>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</si>
  <si>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</si>
  <si>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</si>
  <si>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</si>
  <si>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</si>
  <si>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</si>
  <si>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</si>
  <si>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</si>
  <si>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</si>
  <si>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</si>
  <si>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</si>
  <si>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</si>
  <si>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</si>
  <si>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</si>
  <si>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</si>
  <si>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</si>
  <si>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</si>
  <si>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</si>
  <si>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</si>
  <si>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</si>
  <si>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</si>
  <si>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</si>
  <si>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</si>
  <si>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</si>
  <si>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</si>
  <si>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</si>
  <si>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</si>
  <si>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</si>
  <si>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</si>
  <si>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</si>
  <si>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</si>
  <si>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</si>
  <si>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</si>
  <si>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</si>
  <si>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</si>
  <si>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</si>
  <si>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</si>
  <si>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</si>
  <si>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</si>
  <si>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</si>
  <si>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</si>
  <si>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</si>
  <si>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</si>
  <si>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</si>
  <si>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</si>
  <si>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</si>
  <si>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</si>
  <si>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</si>
  <si>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</si>
  <si>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</si>
  <si>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</si>
  <si>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</si>
  <si>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</si>
  <si>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</si>
  <si>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</si>
  <si>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</si>
  <si>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</si>
  <si>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</si>
  <si>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</si>
  <si>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</si>
  <si>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</si>
  <si>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</si>
  <si>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</si>
  <si>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</si>
  <si>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</si>
  <si>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</si>
  <si>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</si>
  <si>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</si>
  <si>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</si>
  <si>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</si>
  <si>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</si>
  <si>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</si>
  <si>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</si>
  <si>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</si>
  <si>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</si>
  <si>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</si>
  <si>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</si>
  <si>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</si>
  <si>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</si>
  <si>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</si>
  <si>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</si>
  <si>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</si>
  <si>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</si>
  <si>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</si>
  <si>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</si>
  <si>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</si>
  <si>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</si>
  <si>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</si>
  <si>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</si>
  <si>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</si>
  <si>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</si>
  <si>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</si>
  <si>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</si>
  <si>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</si>
  <si>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</si>
  <si>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</si>
  <si>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</si>
  <si>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</si>
  <si>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</si>
  <si>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</si>
  <si>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</si>
  <si>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</si>
  <si>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</si>
  <si>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</si>
  <si>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</si>
  <si>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</si>
  <si>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</si>
  <si>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</si>
  <si>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</si>
  <si>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</si>
  <si>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</si>
  <si>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</si>
  <si>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</si>
  <si>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</si>
  <si>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</si>
  <si>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</si>
  <si>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</si>
  <si>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</si>
  <si>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</si>
  <si>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</si>
  <si>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</si>
  <si>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</si>
  <si>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</si>
  <si>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</si>
  <si>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</si>
  <si>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</si>
  <si>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</si>
  <si>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</si>
  <si>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</si>
  <si>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</si>
  <si>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</si>
  <si>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</si>
  <si>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</si>
  <si>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</si>
  <si>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</si>
  <si>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</si>
  <si>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</si>
  <si>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</si>
  <si>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</si>
  <si>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</si>
  <si>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</si>
  <si>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</si>
  <si>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</si>
  <si>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</si>
  <si>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</si>
  <si>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</si>
  <si>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</si>
  <si>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</si>
  <si>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</si>
  <si>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</si>
  <si>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</si>
  <si>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</si>
  <si>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</si>
  <si>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</si>
  <si>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</si>
  <si>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</si>
  <si>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</si>
  <si>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</si>
  <si>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</si>
  <si>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</si>
  <si>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</si>
  <si>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</si>
  <si>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</si>
  <si>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</si>
  <si>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</si>
  <si>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</si>
  <si>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</si>
  <si>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</si>
  <si>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</si>
  <si>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</si>
  <si>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</si>
  <si>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</si>
  <si>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</si>
  <si>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</si>
  <si>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</si>
  <si>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</si>
  <si>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</si>
  <si>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</si>
  <si>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</si>
  <si>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</si>
  <si>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</si>
  <si>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</si>
  <si>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</si>
  <si>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</si>
  <si>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</si>
  <si>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</si>
  <si>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</si>
  <si>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</si>
  <si>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</si>
  <si>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</si>
  <si>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</si>
  <si>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</si>
  <si>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</si>
  <si>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</si>
  <si>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</si>
  <si>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</si>
  <si>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</si>
  <si>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</si>
  <si>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</si>
  <si>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</si>
  <si>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</si>
  <si>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</si>
  <si>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</si>
  <si>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</si>
  <si>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</si>
  <si>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</si>
  <si>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</si>
  <si>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</si>
  <si>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</si>
  <si>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</si>
  <si>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</si>
  <si>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</si>
  <si>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</si>
  <si>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</si>
  <si>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</si>
  <si>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</si>
  <si>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</si>
  <si>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</si>
  <si>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</si>
  <si>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</si>
  <si>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</si>
  <si>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</si>
  <si>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</si>
  <si>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</si>
  <si>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</si>
  <si>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</si>
  <si>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</si>
  <si>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</si>
  <si>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</si>
  <si>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</si>
  <si>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</si>
  <si>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</si>
  <si>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</si>
  <si>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</si>
  <si>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</si>
  <si>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</si>
  <si>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</si>
  <si>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</si>
  <si>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</si>
  <si>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</si>
  <si>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</si>
  <si>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</si>
  <si>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</si>
  <si>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</si>
  <si>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</si>
  <si>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</si>
  <si>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</si>
  <si>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</si>
  <si>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</si>
  <si>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</si>
  <si>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</si>
  <si>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</si>
  <si>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</si>
  <si>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</si>
  <si>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</si>
  <si>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</si>
  <si>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</si>
  <si>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</si>
  <si>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</si>
  <si>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</si>
  <si>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</si>
  <si>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</si>
  <si>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</si>
  <si>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</si>
  <si>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</si>
  <si>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</si>
  <si>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</si>
  <si>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</si>
  <si>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</si>
  <si>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</si>
  <si>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</si>
  <si>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</si>
  <si>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</si>
  <si>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</si>
  <si>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</si>
  <si>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</si>
  <si>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</si>
  <si>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</si>
  <si>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</si>
  <si>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</si>
  <si>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</si>
  <si>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</si>
  <si>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</si>
  <si>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</si>
  <si>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</si>
  <si>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</si>
  <si>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</si>
  <si>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</si>
  <si>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</si>
  <si>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</si>
  <si>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</si>
  <si>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</si>
  <si>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</si>
  <si>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</si>
  <si>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</si>
  <si>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</si>
  <si>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</si>
  <si>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</si>
  <si>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</si>
  <si>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</si>
  <si>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</si>
  <si>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</si>
  <si>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</si>
  <si>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</si>
  <si>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</si>
  <si>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</si>
  <si>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</si>
  <si>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</si>
  <si>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</si>
  <si>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</si>
  <si>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</si>
  <si>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</si>
  <si>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</si>
  <si>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</si>
  <si>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</si>
  <si>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</si>
  <si>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</si>
  <si>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</si>
  <si>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</si>
  <si>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</si>
  <si>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</si>
  <si>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</si>
  <si>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</si>
  <si>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</si>
  <si>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</si>
  <si>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</si>
  <si>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</si>
  <si>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</si>
  <si>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</si>
  <si>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</si>
  <si>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</si>
  <si>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</si>
  <si>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</si>
  <si>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</si>
  <si>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</si>
  <si>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</si>
  <si>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</si>
  <si>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</si>
  <si>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</si>
  <si>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</si>
  <si>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</si>
  <si>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</si>
  <si>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</si>
  <si>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</si>
  <si>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</si>
  <si>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</si>
  <si>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</si>
  <si>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</si>
  <si>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</si>
  <si>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</si>
  <si>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</si>
  <si>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</si>
  <si>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</si>
  <si>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</si>
  <si>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</si>
  <si>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</si>
  <si>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</si>
  <si>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</si>
  <si>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</si>
  <si>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</si>
  <si>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</si>
  <si>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</si>
  <si>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</si>
  <si>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</si>
  <si>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</si>
  <si>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</si>
  <si>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</si>
  <si>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</si>
  <si>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</si>
  <si>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</si>
  <si>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</si>
  <si>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</si>
  <si>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</si>
  <si>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</si>
  <si>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</si>
  <si>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</si>
  <si>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</si>
  <si>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</si>
  <si>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</si>
  <si>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</si>
  <si>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</si>
  <si>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</si>
  <si>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</si>
  <si>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</si>
  <si>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</si>
  <si>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</si>
  <si>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</si>
  <si>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</si>
  <si>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</si>
  <si>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</si>
  <si>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</si>
  <si>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</si>
  <si>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</si>
  <si>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</si>
  <si>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</si>
  <si>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</si>
  <si>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</si>
  <si>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</si>
  <si>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</si>
  <si>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</si>
  <si>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</si>
  <si>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</si>
  <si>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</si>
  <si>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</si>
  <si>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</si>
  <si>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</si>
  <si>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</si>
  <si>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</si>
  <si>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</si>
  <si>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</si>
  <si>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</si>
  <si>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</si>
  <si>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</si>
  <si>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</si>
  <si>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</si>
  <si>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</si>
  <si>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</si>
  <si>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</si>
  <si>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</si>
  <si>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</si>
  <si>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</si>
  <si>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</si>
  <si>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</si>
  <si>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</si>
  <si>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</si>
  <si>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</si>
  <si>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</si>
  <si>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</si>
  <si>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</si>
  <si>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</si>
  <si>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</si>
  <si>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</si>
  <si>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</si>
  <si>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</si>
  <si>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</si>
  <si>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</si>
  <si>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</si>
  <si>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</si>
  <si>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</si>
  <si>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</si>
  <si>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</si>
  <si>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</si>
  <si>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</si>
  <si>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</si>
  <si>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</si>
  <si>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</si>
  <si>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</si>
  <si>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</si>
  <si>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</si>
  <si>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</si>
  <si>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</si>
  <si>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</si>
  <si>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</si>
  <si>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</si>
  <si>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</si>
  <si>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</si>
  <si>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</si>
  <si>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</si>
  <si>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</si>
  <si>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</si>
  <si>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</si>
  <si>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</si>
  <si>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</si>
  <si>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</si>
  <si>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</si>
  <si>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</si>
  <si>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</si>
  <si>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</si>
  <si>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</si>
  <si>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</si>
  <si>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</si>
  <si>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</si>
  <si>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</si>
  <si>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</si>
  <si>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</si>
  <si>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</si>
  <si>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</si>
  <si>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</si>
  <si>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</si>
  <si>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</si>
  <si>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</si>
  <si>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</si>
  <si>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</si>
  <si>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</si>
  <si>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</si>
  <si>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</si>
  <si>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</si>
  <si>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</si>
  <si>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</si>
  <si>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</si>
  <si>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</si>
  <si>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</si>
  <si>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</si>
  <si>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</si>
  <si>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</si>
  <si>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</si>
  <si>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</si>
  <si>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</si>
  <si>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</si>
  <si>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</si>
  <si>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</si>
  <si>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</si>
  <si>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</si>
  <si>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</si>
  <si>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</si>
  <si>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</si>
  <si>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</si>
  <si>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</si>
  <si>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</si>
  <si>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</si>
  <si>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</si>
  <si>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</si>
  <si>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</si>
  <si>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</si>
  <si>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</si>
  <si>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</si>
  <si>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</si>
  <si>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</si>
  <si>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</si>
  <si>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</si>
  <si>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</si>
  <si>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</si>
  <si>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</si>
  <si>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</si>
  <si>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</si>
  <si>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</si>
  <si>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</si>
  <si>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</si>
  <si>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</si>
  <si>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</si>
  <si>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</si>
  <si>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</si>
  <si>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</si>
  <si>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</si>
  <si>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</si>
  <si>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</si>
  <si>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</si>
  <si>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</si>
  <si>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</si>
  <si>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</si>
  <si>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</si>
  <si>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</si>
  <si>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</si>
  <si>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</si>
  <si>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</si>
  <si>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</si>
  <si>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</si>
  <si>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</si>
  <si>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</si>
  <si>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</si>
  <si>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</si>
  <si>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</si>
  <si>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</si>
  <si>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</si>
  <si>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</si>
  <si>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</si>
  <si>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</si>
  <si>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</si>
  <si>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</si>
  <si>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</si>
  <si>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</si>
  <si>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</si>
  <si>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</si>
  <si>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</si>
  <si>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</si>
  <si>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</si>
  <si>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</si>
  <si>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</si>
  <si>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</si>
  <si>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</si>
  <si>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</si>
  <si>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</si>
  <si>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</si>
  <si>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</si>
  <si>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</si>
  <si>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</si>
  <si>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</si>
  <si>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</si>
  <si>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</si>
  <si>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</si>
  <si>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</si>
  <si>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</si>
  <si>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</si>
  <si>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</si>
  <si>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</si>
  <si>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</si>
  <si>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</si>
  <si>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</si>
  <si>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</si>
  <si>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</si>
  <si>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</si>
  <si>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</si>
  <si>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</si>
  <si>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</si>
  <si>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</si>
  <si>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</si>
  <si>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</si>
  <si>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</si>
  <si>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</si>
  <si>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</si>
  <si>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</si>
  <si>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</si>
  <si>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</si>
  <si>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</si>
  <si>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</si>
  <si>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</si>
  <si>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</si>
  <si>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</si>
  <si>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</si>
  <si>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</si>
  <si>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</si>
  <si>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</si>
  <si>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</si>
  <si>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</si>
  <si>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</si>
  <si>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</si>
  <si>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</si>
  <si>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</si>
  <si>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</si>
  <si>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</si>
  <si>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</si>
  <si>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</si>
  <si>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</si>
  <si>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</si>
  <si>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</si>
  <si>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</si>
  <si>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</si>
  <si>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</si>
  <si>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</si>
  <si>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</si>
  <si>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</si>
  <si>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</si>
  <si>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</si>
  <si>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</si>
  <si>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</si>
  <si>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</si>
  <si>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</si>
  <si>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</si>
  <si>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</si>
  <si>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</si>
  <si>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</si>
  <si>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</si>
  <si>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</si>
  <si>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</si>
  <si>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</si>
  <si>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</si>
  <si>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</si>
  <si>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</si>
  <si>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</si>
  <si>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</si>
  <si>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</si>
  <si>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</si>
  <si>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</si>
  <si>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</si>
  <si>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</si>
  <si>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</si>
  <si>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</si>
  <si>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</si>
  <si>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</si>
  <si>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</si>
  <si>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</si>
  <si>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</si>
  <si>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</si>
  <si>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</si>
  <si>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</si>
  <si>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</si>
  <si>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</si>
  <si>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</si>
  <si>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</si>
  <si>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</si>
  <si>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</si>
  <si>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</si>
  <si>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</si>
  <si>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</si>
  <si>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</si>
  <si>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</si>
  <si>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</si>
  <si>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</si>
  <si>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</si>
  <si>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</si>
  <si>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</si>
  <si>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</si>
  <si>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</si>
  <si>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</si>
  <si>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</si>
  <si>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</si>
  <si>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</si>
  <si>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</si>
  <si>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</si>
  <si>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</si>
  <si>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</si>
  <si>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</si>
  <si>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</si>
  <si>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</si>
  <si>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</si>
  <si>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</si>
  <si>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</si>
  <si>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</si>
  <si>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</si>
  <si>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</si>
  <si>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</si>
  <si>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</si>
  <si>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</si>
  <si>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</si>
  <si>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</si>
  <si>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</si>
  <si>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</si>
  <si>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</si>
  <si>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</si>
  <si>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</si>
  <si>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</si>
  <si>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</si>
  <si>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</si>
  <si>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</si>
  <si>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</si>
  <si>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</si>
  <si>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</si>
  <si>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</si>
  <si>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</si>
  <si>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</si>
  <si>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</si>
  <si>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</si>
  <si>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</si>
  <si>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</si>
  <si>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</si>
  <si>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</si>
  <si>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</si>
  <si>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</si>
  <si>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</si>
  <si>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</si>
  <si>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</si>
  <si>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</si>
  <si>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</si>
  <si>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</si>
  <si>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</si>
  <si>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</si>
  <si>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</si>
  <si>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</si>
  <si>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</si>
  <si>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</si>
  <si>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</si>
  <si>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</si>
  <si>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</si>
  <si>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</si>
  <si>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</si>
  <si>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</si>
  <si>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</si>
  <si>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</si>
  <si>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</si>
  <si>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</si>
  <si>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</si>
  <si>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</si>
  <si>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</si>
  <si>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</si>
  <si>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</si>
  <si>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</si>
  <si>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</si>
  <si>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</si>
  <si>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</si>
  <si>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</si>
  <si>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</si>
  <si>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</si>
  <si>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</si>
  <si>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</si>
  <si>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</si>
  <si>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</si>
  <si>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</si>
  <si>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</si>
  <si>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</si>
  <si>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</si>
  <si>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</si>
  <si>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</si>
  <si>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</si>
  <si>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</si>
  <si>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</si>
  <si>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</si>
  <si>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</si>
  <si>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</si>
  <si>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</si>
  <si>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</si>
  <si>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</si>
  <si>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</si>
  <si>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</si>
  <si>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</si>
  <si>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</si>
  <si>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</si>
  <si>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</si>
  <si>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</si>
  <si>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</si>
  <si>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</si>
  <si>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</si>
  <si>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</si>
  <si>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</si>
  <si>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</si>
  <si>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</si>
  <si>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</si>
  <si>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</si>
  <si>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</si>
  <si>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</si>
  <si>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</si>
  <si>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</si>
  <si>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</si>
  <si>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</si>
  <si>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</si>
  <si>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</si>
  <si>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</si>
  <si>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</si>
  <si>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</si>
  <si>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</si>
  <si>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</si>
  <si>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</si>
  <si>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</si>
  <si>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</si>
  <si>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</si>
  <si>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</si>
  <si>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</si>
  <si>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</si>
  <si>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</si>
  <si>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</si>
  <si>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</si>
  <si>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</si>
  <si>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</si>
  <si>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</si>
  <si>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</si>
  <si>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</si>
  <si>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</si>
  <si>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</si>
  <si>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</si>
  <si>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</si>
  <si>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</si>
  <si>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</si>
  <si>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</si>
  <si>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</si>
  <si>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</si>
  <si>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</si>
  <si>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</si>
  <si>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</si>
  <si>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</si>
  <si>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</si>
  <si>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</si>
  <si>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</si>
  <si>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</si>
  <si>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</si>
  <si>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</si>
  <si>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</si>
  <si>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</si>
  <si>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</si>
  <si>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</si>
  <si>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</si>
  <si>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</si>
  <si>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</si>
  <si>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</si>
  <si>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</si>
  <si>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</si>
  <si>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</si>
  <si>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</si>
  <si>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</si>
  <si>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</si>
  <si>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</si>
  <si>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</si>
  <si>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</si>
  <si>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</si>
  <si>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</si>
  <si>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</si>
  <si>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</si>
  <si>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</si>
  <si>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</si>
  <si>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</si>
  <si>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</si>
  <si>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</si>
  <si>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</si>
  <si>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</si>
  <si>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</si>
  <si>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</si>
  <si>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</si>
  <si>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</si>
  <si>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</si>
  <si>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</si>
  <si>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</si>
  <si>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</si>
  <si>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</si>
  <si>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</si>
  <si>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</si>
  <si>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</si>
  <si>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</si>
  <si>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</si>
  <si>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</si>
  <si>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</si>
  <si>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</si>
  <si>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</si>
  <si>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</si>
  <si>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</si>
  <si>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</si>
  <si>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</si>
  <si>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</si>
  <si>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</si>
  <si>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</si>
  <si>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</si>
  <si>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</si>
  <si>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</si>
  <si>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</si>
  <si>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</si>
  <si>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</si>
  <si>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</si>
  <si>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</si>
  <si>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</si>
  <si>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</si>
  <si>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</si>
  <si>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</si>
  <si>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</si>
  <si>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</si>
  <si>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</si>
  <si>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</si>
  <si>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</si>
  <si>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</si>
  <si>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</si>
  <si>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</si>
  <si>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</si>
  <si>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</si>
  <si>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</si>
  <si>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</si>
  <si>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</si>
  <si>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</si>
  <si>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</si>
  <si>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</si>
  <si>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</si>
  <si>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</si>
  <si>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</si>
  <si>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</si>
  <si>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</si>
  <si>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</si>
  <si>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</si>
  <si>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</si>
  <si>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</si>
  <si>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</si>
  <si>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</si>
  <si>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</si>
  <si>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</si>
  <si>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</si>
  <si>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</si>
  <si>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</si>
  <si>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</si>
  <si>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</si>
  <si>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</si>
  <si>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</si>
  <si>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</si>
  <si>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</si>
  <si>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</si>
  <si>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</si>
  <si>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</si>
  <si>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</si>
  <si>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</si>
  <si>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</si>
  <si>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</si>
  <si>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</si>
  <si>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</si>
  <si>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</si>
  <si>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</si>
  <si>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</si>
  <si>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</si>
  <si>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</si>
  <si>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</si>
  <si>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</si>
  <si>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</si>
  <si>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</si>
  <si>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</si>
  <si>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</si>
  <si>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</si>
  <si>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</si>
  <si>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</si>
  <si>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</si>
  <si>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</si>
  <si>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</si>
  <si>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</si>
  <si>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</si>
  <si>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</si>
  <si>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</si>
  <si>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</si>
  <si>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</si>
  <si>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</si>
  <si>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</si>
  <si>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</si>
  <si>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</si>
  <si>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</si>
  <si>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</si>
  <si>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</si>
  <si>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</si>
  <si>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</si>
  <si>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</si>
  <si>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</si>
  <si>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</si>
  <si>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</si>
  <si>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</si>
  <si>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</si>
  <si>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</si>
  <si>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</si>
  <si>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</si>
  <si>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</si>
  <si>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</si>
  <si>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</si>
  <si>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</si>
  <si>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</si>
  <si>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</si>
  <si>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</si>
  <si>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</si>
  <si>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</si>
  <si>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</si>
  <si>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</si>
  <si>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</si>
  <si>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</si>
  <si>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</si>
  <si>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</si>
  <si>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</si>
  <si>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</si>
  <si>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</si>
  <si>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</si>
  <si>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</si>
  <si>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</si>
  <si>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</si>
  <si>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</si>
  <si>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</si>
  <si>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</si>
  <si>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</si>
  <si>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</si>
  <si>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</si>
  <si>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</si>
  <si>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</si>
  <si>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</si>
  <si>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</si>
  <si>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</si>
  <si>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</si>
  <si>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</si>
  <si>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</si>
  <si>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</si>
  <si>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</si>
  <si>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</si>
  <si>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</si>
  <si>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</si>
  <si>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</si>
  <si>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</si>
  <si>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</si>
  <si>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</si>
  <si>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</si>
  <si>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</si>
  <si>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</si>
  <si>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</si>
  <si>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</si>
  <si>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</si>
  <si>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</si>
  <si>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</si>
  <si>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</si>
  <si>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</si>
  <si>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</si>
  <si>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</si>
  <si>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</si>
  <si>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</si>
  <si>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</si>
  <si>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</si>
  <si>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</si>
  <si>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</si>
  <si>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</si>
  <si>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</si>
  <si>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</si>
  <si>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</si>
  <si>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</si>
  <si>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</si>
  <si>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</si>
  <si>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</si>
  <si>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</si>
  <si>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</si>
  <si>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</si>
  <si>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</si>
  <si>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</si>
  <si>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</si>
  <si>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</si>
  <si>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</si>
  <si>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</si>
  <si>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</si>
  <si>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</si>
  <si>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</si>
  <si>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</si>
  <si>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</si>
  <si>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</si>
  <si>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</si>
  <si>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</si>
  <si>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</si>
  <si>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</si>
  <si>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</si>
  <si>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</si>
  <si>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</si>
  <si>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</si>
  <si>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</si>
  <si>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</si>
  <si>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</si>
  <si>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</si>
  <si>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</si>
  <si>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</si>
  <si>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</si>
  <si>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</si>
  <si>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</si>
  <si>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</si>
  <si>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</si>
  <si>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</si>
  <si>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</si>
  <si>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</si>
  <si>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</si>
  <si>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</si>
  <si>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</si>
  <si>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</si>
  <si>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</si>
  <si>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</si>
  <si>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</si>
  <si>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</si>
  <si>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</si>
  <si>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</si>
  <si>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</si>
  <si>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</si>
  <si>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</si>
  <si>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</si>
  <si>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</si>
  <si>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</si>
  <si>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</si>
  <si>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</si>
  <si>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</si>
  <si>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</si>
  <si>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</si>
  <si>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</si>
  <si>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</si>
  <si>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</si>
  <si>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</si>
  <si>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</si>
  <si>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</si>
  <si>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</si>
  <si>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</si>
  <si>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</si>
  <si>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</si>
  <si>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</si>
  <si>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</si>
  <si>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</si>
  <si>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</si>
  <si>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</si>
  <si>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</si>
  <si>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</si>
  <si>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</si>
  <si>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</si>
  <si>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</si>
  <si>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</si>
  <si>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</si>
  <si>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</si>
  <si>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</si>
  <si>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</si>
  <si>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</si>
  <si>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</si>
  <si>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</si>
  <si>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</si>
  <si>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</si>
  <si>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</si>
  <si>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</si>
  <si>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</si>
  <si>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</si>
  <si>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</si>
  <si>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</si>
  <si>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</si>
  <si>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</si>
  <si>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</si>
  <si>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</si>
  <si>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</si>
  <si>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</si>
  <si>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</si>
  <si>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</si>
  <si>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</si>
  <si>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</si>
  <si>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</si>
  <si>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</si>
  <si>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</si>
  <si>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</si>
  <si>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</si>
  <si>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</si>
  <si>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</si>
  <si>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</si>
  <si>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</si>
  <si>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</si>
  <si>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</si>
  <si>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</si>
  <si>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</si>
  <si>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</si>
  <si>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</si>
  <si>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</si>
  <si>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</si>
  <si>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</si>
  <si>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</si>
  <si>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</si>
  <si>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</si>
  <si>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</si>
  <si>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</si>
  <si>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</si>
  <si>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</si>
  <si>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</si>
  <si>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</si>
  <si>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</si>
  <si>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</si>
  <si>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</si>
  <si>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</si>
  <si>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</si>
  <si>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</si>
  <si>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</si>
  <si>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</si>
  <si>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</si>
  <si>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</si>
  <si>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</si>
  <si>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</si>
  <si>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</si>
  <si>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</si>
  <si>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</si>
  <si>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</si>
  <si>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</si>
  <si>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</si>
  <si>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</si>
  <si>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</si>
  <si>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</si>
  <si>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</si>
  <si>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</si>
  <si>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</si>
  <si>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</si>
  <si>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</si>
  <si>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</si>
  <si>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</si>
  <si>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</si>
  <si>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</si>
  <si>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</si>
  <si>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</si>
  <si>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</si>
  <si>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</si>
  <si>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</si>
  <si>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</si>
  <si>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</si>
  <si>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</si>
  <si>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</si>
  <si>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</si>
  <si>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</si>
  <si>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</si>
  <si>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</si>
  <si>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</si>
  <si>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</si>
  <si>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</si>
  <si>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</si>
  <si>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</si>
  <si>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</si>
  <si>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</si>
  <si>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</si>
  <si>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</si>
  <si>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</si>
  <si>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</si>
  <si>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</si>
  <si>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</si>
  <si>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</si>
  <si>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</si>
  <si>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</si>
  <si>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</si>
  <si>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</si>
  <si>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</si>
  <si>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</si>
  <si>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</si>
  <si>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</si>
  <si>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</si>
  <si>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</si>
  <si>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</si>
  <si>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</si>
  <si>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</si>
  <si>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</si>
  <si>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</si>
  <si>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</si>
  <si>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</si>
  <si>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</si>
  <si>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</si>
  <si>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</si>
  <si>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</si>
  <si>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</si>
  <si>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</si>
  <si>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</si>
  <si>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</si>
  <si>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</si>
  <si>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</si>
  <si>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</si>
  <si>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</si>
  <si>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</si>
  <si>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</si>
  <si>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</si>
  <si>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</si>
  <si>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</si>
  <si>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</si>
  <si>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</si>
  <si>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</si>
  <si>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</si>
  <si>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</si>
  <si>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</si>
  <si>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</si>
  <si>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</si>
  <si>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</si>
  <si>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</si>
  <si>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</si>
  <si>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</si>
  <si>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</si>
  <si>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</si>
  <si>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</si>
  <si>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</si>
  <si>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</si>
  <si>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</si>
  <si>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</si>
  <si>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</si>
  <si>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</si>
  <si>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</si>
  <si>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</si>
  <si>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</si>
  <si>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</si>
  <si>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</si>
  <si>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</si>
  <si>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</si>
  <si>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</si>
  <si>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</si>
  <si>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</si>
  <si>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</si>
  <si>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</si>
  <si>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</si>
  <si>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</si>
  <si>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</si>
  <si>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</si>
  <si>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</si>
  <si>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</si>
  <si>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</si>
  <si>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</si>
  <si>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</si>
  <si>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</si>
  <si>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</si>
  <si>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</si>
  <si>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</si>
  <si>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</si>
  <si>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</si>
  <si>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</si>
  <si>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</si>
  <si>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</si>
  <si>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</si>
  <si>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</si>
  <si>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</si>
  <si>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</si>
  <si>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</si>
  <si>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</si>
  <si>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</si>
  <si>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</si>
  <si>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</si>
  <si>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</si>
  <si>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</si>
  <si>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</si>
  <si>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</si>
  <si>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</si>
  <si>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</si>
  <si>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</si>
  <si>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</si>
  <si>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</si>
  <si>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</si>
  <si>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</si>
  <si>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</si>
  <si>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</si>
  <si>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</si>
  <si>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</si>
  <si>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</si>
  <si>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</si>
  <si>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</si>
  <si>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</si>
  <si>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</si>
  <si>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</si>
  <si>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</si>
  <si>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</si>
  <si>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</si>
  <si>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</si>
  <si>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</si>
  <si>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</si>
  <si>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</si>
  <si>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</si>
  <si>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</si>
  <si>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</si>
  <si>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</si>
  <si>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</si>
  <si>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</si>
  <si>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</si>
  <si>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</si>
  <si>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</si>
  <si>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</si>
  <si>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</si>
  <si>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</si>
  <si>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</si>
  <si>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</si>
  <si>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</si>
  <si>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</si>
  <si>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</si>
  <si>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</si>
  <si>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</si>
  <si>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</si>
  <si>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</si>
  <si>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</si>
  <si>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</si>
  <si>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</si>
  <si>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</si>
  <si>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</si>
  <si>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</si>
  <si>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</si>
  <si>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</si>
  <si>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</si>
  <si>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</si>
  <si>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</si>
  <si>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</si>
  <si>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</si>
  <si>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</si>
  <si>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</si>
  <si>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</si>
  <si>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</si>
  <si>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</si>
  <si>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</si>
  <si>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</si>
  <si>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</si>
  <si>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</si>
  <si>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</si>
  <si>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</si>
  <si>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</si>
  <si>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</si>
  <si>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</si>
  <si>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</si>
  <si>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</si>
  <si>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</si>
  <si>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</si>
  <si>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</si>
  <si>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</si>
  <si>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</si>
  <si>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</si>
  <si>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</si>
  <si>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</si>
  <si>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</si>
  <si>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</si>
  <si>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</si>
  <si>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</si>
  <si>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</si>
  <si>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</si>
  <si>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</si>
  <si>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</si>
  <si>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</si>
  <si>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</si>
  <si>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</si>
  <si>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</si>
  <si>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</si>
  <si>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</si>
  <si>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</si>
  <si>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</si>
  <si>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</si>
  <si>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</si>
  <si>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</si>
  <si>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</si>
  <si>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</si>
  <si>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</si>
  <si>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</si>
  <si>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</si>
  <si>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</si>
  <si>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</si>
  <si>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</si>
  <si>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</si>
  <si>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</si>
  <si>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</si>
  <si>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</si>
  <si>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</si>
  <si>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</si>
  <si>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</si>
  <si>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</si>
  <si>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</si>
  <si>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</si>
  <si>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</si>
  <si>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</si>
  <si>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</si>
  <si>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</si>
  <si>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</si>
  <si>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</si>
  <si>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</si>
  <si>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</si>
  <si>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</si>
  <si>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</si>
  <si>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</si>
  <si>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</si>
  <si>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</si>
  <si>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</si>
  <si>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</si>
  <si>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</si>
  <si>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</si>
  <si>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</si>
  <si>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</si>
  <si>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</si>
  <si>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</si>
  <si>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</si>
  <si>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</si>
  <si>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</si>
  <si>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</si>
  <si>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</si>
  <si>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</si>
  <si>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</si>
  <si>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</si>
  <si>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</si>
  <si>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</si>
  <si>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</si>
  <si>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</si>
  <si>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</si>
  <si>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</si>
  <si>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</si>
  <si>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</si>
  <si>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</si>
  <si>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</si>
  <si>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</si>
  <si>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</si>
  <si>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</si>
  <si>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</si>
  <si>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</si>
  <si>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</si>
  <si>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</si>
  <si>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</si>
  <si>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</si>
  <si>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</si>
  <si>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</si>
  <si>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</si>
  <si>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</si>
  <si>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</si>
  <si>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</si>
  <si>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</si>
  <si>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</si>
  <si>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</si>
  <si>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</si>
  <si>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</si>
  <si>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</si>
  <si>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</si>
  <si>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</si>
  <si>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</si>
  <si>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</si>
  <si>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</si>
  <si>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</si>
  <si>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</si>
  <si>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</si>
  <si>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</si>
  <si>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</si>
  <si>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</si>
  <si>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</si>
  <si>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</si>
  <si>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</si>
  <si>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</si>
  <si>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</si>
  <si>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</si>
  <si>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</si>
  <si>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</si>
  <si>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</si>
  <si>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</si>
  <si>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</si>
  <si>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</si>
  <si>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</si>
  <si>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</si>
  <si>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</si>
  <si>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</si>
  <si>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</si>
  <si>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</si>
  <si>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</si>
  <si>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</si>
  <si>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</si>
  <si>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</si>
  <si>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</si>
  <si>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</si>
  <si>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</si>
  <si>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</si>
  <si>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</si>
  <si>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</si>
  <si>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</si>
  <si>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</si>
  <si>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</si>
  <si>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</si>
  <si>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</si>
  <si>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</si>
  <si>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</si>
  <si>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</si>
  <si>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</si>
  <si>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</si>
  <si>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</si>
  <si>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</si>
  <si>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</si>
  <si>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</si>
  <si>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</si>
  <si>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</si>
  <si>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</si>
  <si>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</si>
  <si>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</si>
  <si>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</si>
  <si>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</si>
  <si>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</si>
  <si>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</si>
  <si>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</si>
  <si>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</si>
  <si>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</si>
  <si>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</si>
  <si>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</si>
  <si>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</si>
  <si>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</si>
  <si>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</si>
  <si>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</si>
  <si>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</si>
  <si>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</si>
  <si>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</si>
  <si>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</si>
  <si>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</si>
  <si>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</si>
  <si>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</si>
  <si>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</si>
  <si>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</si>
  <si>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</si>
  <si>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</si>
  <si>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</si>
  <si>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</si>
  <si>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</si>
  <si>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</si>
  <si>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</si>
  <si>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</si>
  <si>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</si>
  <si>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</si>
  <si>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</si>
  <si>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</si>
  <si>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</si>
  <si>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</si>
  <si>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</si>
  <si>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</si>
  <si>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</si>
  <si>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</si>
  <si>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</si>
  <si>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</si>
  <si>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</si>
  <si>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</si>
  <si>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</si>
  <si>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</si>
  <si>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</si>
  <si>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</si>
  <si>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</si>
  <si>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</si>
  <si>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</si>
  <si>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</si>
  <si>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</si>
  <si>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</si>
  <si>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</si>
  <si>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</si>
  <si>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</si>
  <si>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</si>
  <si>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</si>
  <si>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</si>
  <si>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</si>
  <si>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</si>
  <si>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</si>
  <si>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</si>
  <si>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</si>
  <si>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</si>
  <si>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</si>
  <si>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</si>
  <si>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</si>
  <si>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</si>
  <si>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</si>
  <si>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</si>
  <si>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</si>
  <si>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</si>
  <si>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</si>
  <si>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</si>
  <si>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</si>
  <si>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</si>
  <si>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</si>
  <si>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</si>
  <si>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</si>
  <si>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</si>
  <si>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</si>
  <si>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</si>
  <si>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</si>
  <si>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</si>
  <si>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</si>
  <si>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</si>
  <si>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</si>
  <si>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</si>
  <si>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</si>
  <si>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</si>
  <si>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</si>
  <si>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</si>
  <si>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</si>
  <si>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</si>
  <si>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</si>
  <si>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</si>
  <si>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</si>
  <si>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</si>
  <si>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</si>
  <si>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</si>
  <si>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</si>
  <si>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</si>
  <si>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</si>
  <si>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</si>
  <si>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</si>
  <si>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</si>
  <si>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</si>
  <si>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</si>
  <si>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</si>
  <si>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</si>
  <si>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</si>
  <si>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</si>
  <si>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</si>
  <si>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</si>
  <si>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</si>
  <si>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</si>
  <si>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</si>
  <si>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</si>
  <si>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</si>
  <si>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</si>
  <si>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</si>
  <si>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</si>
  <si>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</si>
  <si>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</si>
  <si>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</si>
  <si>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</si>
  <si>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</si>
  <si>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</si>
  <si>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</si>
  <si>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</si>
  <si>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</si>
  <si>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</si>
  <si>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</si>
  <si>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</si>
  <si>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</si>
  <si>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</si>
  <si>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</si>
  <si>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</si>
  <si>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</si>
  <si>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</si>
  <si>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</si>
  <si>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</si>
  <si>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</si>
  <si>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</si>
  <si>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</si>
  <si>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</si>
  <si>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</si>
  <si>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</si>
  <si>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</si>
  <si>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</si>
  <si>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</si>
  <si>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</si>
  <si>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</si>
  <si>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</si>
  <si>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</si>
  <si>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</si>
  <si>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</si>
  <si>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</si>
  <si>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</si>
  <si>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</si>
  <si>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</si>
  <si>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</si>
  <si>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</si>
  <si>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</si>
  <si>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</si>
  <si>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</si>
  <si>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</si>
  <si>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</si>
  <si>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</si>
  <si>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</si>
  <si>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</si>
  <si>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</si>
  <si>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</si>
  <si>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</si>
  <si>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</si>
  <si>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</si>
  <si>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</si>
  <si>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</si>
  <si>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</si>
  <si>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</si>
  <si>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</si>
  <si>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</si>
  <si>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</si>
  <si>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</si>
  <si>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</si>
  <si>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</si>
  <si>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</si>
  <si>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</si>
  <si>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</si>
  <si>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</si>
  <si>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</si>
  <si>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</si>
  <si>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</si>
  <si>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</si>
  <si>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</si>
  <si>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</si>
  <si>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</si>
  <si>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</si>
  <si>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</si>
  <si>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</si>
  <si>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</si>
  <si>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</si>
  <si>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</si>
  <si>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</si>
  <si>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</si>
  <si>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</si>
  <si>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</si>
  <si>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</si>
  <si>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</si>
  <si>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</si>
  <si>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</si>
  <si>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</si>
  <si>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</si>
  <si>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</si>
  <si>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</si>
  <si>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</si>
  <si>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</si>
  <si>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</si>
  <si>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</si>
  <si>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</si>
  <si>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</si>
  <si>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</si>
  <si>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</si>
  <si>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</si>
  <si>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</si>
  <si>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</si>
  <si>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</si>
  <si>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</si>
  <si>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</si>
  <si>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</si>
  <si>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</si>
  <si>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</si>
  <si>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</si>
  <si>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</si>
  <si>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</si>
  <si>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</si>
  <si>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</si>
  <si>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</si>
  <si>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</si>
  <si>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</si>
  <si>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</si>
  <si>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</si>
  <si>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</si>
  <si>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</si>
  <si>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</si>
  <si>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</si>
  <si>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</si>
  <si>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</si>
  <si>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</si>
  <si>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</si>
  <si>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</si>
  <si>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</si>
  <si>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</si>
  <si>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</si>
  <si>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</si>
  <si>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</si>
  <si>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</si>
  <si>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</si>
  <si>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</si>
  <si>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</si>
  <si>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</si>
  <si>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</si>
  <si>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</si>
  <si>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</si>
  <si>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</si>
  <si>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</si>
  <si>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</si>
  <si>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</si>
  <si>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</si>
  <si>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</si>
  <si>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</si>
  <si>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</si>
  <si>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</si>
  <si>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</si>
  <si>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</si>
  <si>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</si>
  <si>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</si>
  <si>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</si>
  <si>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</si>
  <si>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</si>
  <si>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</si>
  <si>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</si>
  <si>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</si>
  <si>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</si>
  <si>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</si>
  <si>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</si>
  <si>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</si>
  <si>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</si>
  <si>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</si>
  <si>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</si>
  <si>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</si>
  <si>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</si>
  <si>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</si>
  <si>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</si>
  <si>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</si>
  <si>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</si>
  <si>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</si>
  <si>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</si>
  <si>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</si>
  <si>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</si>
  <si>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</si>
  <si>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</si>
  <si>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</si>
  <si>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</si>
  <si>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</si>
  <si>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</si>
  <si>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</si>
  <si>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</si>
  <si>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</si>
  <si>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</si>
  <si>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</si>
  <si>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</si>
  <si>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</si>
  <si>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</si>
  <si>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</si>
  <si>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</si>
  <si>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</si>
  <si>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</si>
  <si>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</si>
  <si>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</si>
  <si>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</si>
  <si>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</si>
  <si>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</si>
  <si>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</si>
  <si>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</si>
  <si>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</si>
  <si>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</si>
  <si>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</si>
  <si>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</si>
  <si>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</si>
  <si>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</si>
  <si>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</si>
  <si>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</si>
  <si>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</si>
  <si>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</si>
  <si>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</si>
  <si>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</si>
  <si>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</si>
  <si>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</si>
  <si>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</si>
  <si>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</si>
  <si>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</si>
  <si>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</si>
  <si>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</si>
  <si>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</si>
  <si>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</si>
  <si>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</si>
  <si>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</si>
  <si>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</si>
  <si>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</si>
  <si>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</si>
  <si>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</si>
  <si>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</si>
  <si>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</si>
  <si>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</si>
  <si>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</si>
  <si>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</si>
  <si>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</si>
  <si>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</si>
  <si>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</si>
  <si>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</si>
  <si>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</si>
  <si>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</si>
  <si>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</si>
  <si>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</si>
  <si>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</si>
  <si>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</si>
  <si>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</si>
  <si>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</si>
  <si>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</si>
  <si>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</si>
  <si>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</si>
  <si>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</si>
  <si>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</si>
  <si>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</si>
  <si>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</si>
  <si>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</si>
  <si>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</si>
  <si>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</si>
  <si>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</si>
  <si>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</si>
  <si>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</si>
  <si>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</si>
  <si>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</si>
  <si>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</si>
  <si>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</si>
  <si>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</si>
  <si>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</si>
  <si>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</si>
  <si>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</si>
  <si>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</si>
  <si>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</si>
  <si>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</si>
  <si>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</si>
  <si>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</si>
  <si>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</si>
  <si>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</si>
  <si>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</si>
  <si>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</si>
  <si>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</si>
  <si>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</si>
  <si>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</si>
  <si>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</si>
  <si>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</si>
  <si>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</si>
  <si>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</si>
  <si>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</si>
  <si>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</si>
  <si>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</si>
  <si>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</si>
  <si>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</si>
  <si>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</si>
  <si>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</si>
  <si>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</si>
  <si>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</si>
  <si>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</si>
  <si>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</si>
  <si>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</si>
  <si>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</si>
  <si>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</si>
  <si>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</si>
  <si>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</si>
  <si>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</si>
  <si>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</si>
  <si>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</si>
  <si>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</si>
  <si>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</si>
  <si>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</si>
  <si>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</si>
  <si>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</si>
  <si>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</si>
  <si>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</si>
  <si>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</si>
  <si>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</si>
  <si>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</si>
  <si>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</si>
  <si>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</si>
  <si>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</si>
  <si>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</si>
  <si>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</si>
  <si>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</si>
  <si>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</si>
  <si>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</si>
  <si>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</si>
  <si>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</si>
  <si>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</si>
  <si>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</si>
  <si>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</si>
  <si>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</si>
  <si>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</si>
  <si>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</si>
  <si>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</si>
  <si>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</si>
  <si>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</si>
  <si>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</si>
  <si>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</si>
  <si>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</si>
  <si>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</si>
  <si>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</si>
  <si>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</si>
  <si>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</si>
  <si>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</si>
  <si>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</si>
  <si>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</si>
  <si>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</si>
  <si>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</si>
  <si>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</si>
  <si>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</si>
  <si>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</si>
  <si>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</si>
  <si>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</si>
  <si>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</si>
  <si>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</si>
  <si>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</si>
  <si>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</si>
  <si>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</si>
  <si>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</si>
  <si>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</si>
  <si>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</si>
  <si>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</si>
  <si>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</si>
  <si>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</si>
  <si>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</si>
  <si>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</si>
  <si>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</si>
  <si>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</si>
  <si>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</si>
  <si>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</si>
  <si>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</si>
  <si>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</si>
  <si>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</si>
  <si>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</si>
  <si>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</si>
  <si>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</si>
  <si>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</si>
  <si>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</si>
  <si>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</si>
  <si>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</si>
  <si>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</si>
  <si>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</si>
  <si>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</si>
  <si>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</si>
  <si>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</si>
  <si>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</si>
  <si>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</si>
  <si>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</si>
  <si>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</si>
  <si>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</si>
  <si>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</si>
  <si>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</si>
  <si>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</si>
  <si>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</si>
  <si>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</si>
  <si>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</si>
  <si>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</si>
  <si>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</si>
  <si>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</si>
  <si>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</si>
  <si>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</si>
  <si>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</si>
  <si>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</si>
  <si>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</si>
  <si>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</si>
  <si>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</si>
  <si>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</si>
  <si>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</si>
  <si>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</si>
  <si>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</si>
  <si>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</si>
  <si>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</si>
  <si>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</si>
  <si>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</si>
  <si>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</si>
  <si>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</si>
  <si>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</si>
  <si>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</si>
  <si>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</si>
  <si>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</si>
  <si>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</si>
  <si>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</si>
  <si>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</si>
  <si>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</si>
  <si>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</si>
  <si>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</si>
  <si>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</si>
  <si>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</si>
  <si>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</si>
  <si>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</si>
  <si>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</si>
  <si>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</si>
  <si>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</si>
  <si>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</si>
  <si>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</si>
  <si>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</si>
  <si>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</si>
  <si>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</si>
  <si>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</si>
  <si>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</si>
  <si>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</si>
  <si>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</si>
  <si>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</si>
  <si>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</si>
  <si>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</si>
  <si>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</si>
  <si>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</si>
  <si>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</si>
  <si>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</si>
  <si>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</si>
  <si>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</si>
  <si>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</si>
  <si>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</si>
  <si>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</si>
  <si>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</si>
  <si>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</si>
  <si>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</si>
  <si>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</si>
  <si>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</si>
  <si>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</si>
  <si>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</si>
  <si>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</si>
  <si>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</si>
  <si>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</si>
  <si>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</si>
  <si>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</si>
  <si>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</si>
  <si>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</si>
  <si>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</si>
  <si>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</si>
  <si>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</si>
  <si>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</si>
  <si>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</si>
  <si>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</si>
  <si>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</si>
  <si>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</si>
  <si>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</si>
  <si>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</si>
  <si>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</si>
  <si>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</si>
  <si>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</si>
  <si>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</si>
  <si>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</si>
  <si>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</si>
  <si>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</si>
  <si>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</si>
  <si>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</si>
  <si>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</si>
  <si>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</si>
  <si>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</si>
  <si>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</si>
  <si>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</si>
  <si>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</si>
  <si>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</si>
  <si>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</si>
  <si>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</si>
  <si>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</si>
  <si>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</si>
  <si>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</si>
  <si>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</si>
  <si>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</si>
  <si>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</si>
  <si>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</si>
  <si>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</si>
  <si>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</si>
  <si>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</si>
  <si>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</si>
  <si>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</si>
  <si>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</si>
  <si>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</si>
  <si>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</si>
  <si>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</si>
  <si>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</si>
  <si>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</si>
  <si>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</si>
  <si>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</si>
  <si>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</si>
  <si>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</si>
  <si>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</si>
  <si>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</si>
  <si>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</si>
  <si>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</si>
  <si>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</si>
  <si>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</si>
  <si>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</si>
  <si>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</si>
  <si>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</si>
  <si>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</si>
  <si>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</si>
  <si>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</si>
  <si>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</si>
  <si>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</si>
  <si>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</si>
  <si>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</si>
  <si>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</si>
  <si>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</si>
  <si>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</si>
  <si>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</si>
  <si>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</si>
  <si>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</si>
  <si>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</si>
  <si>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</si>
  <si>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</si>
  <si>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</si>
  <si>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</si>
  <si>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</si>
  <si>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</si>
  <si>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</si>
  <si>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</si>
  <si>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</si>
  <si>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</si>
  <si>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</si>
  <si>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</si>
  <si>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</si>
  <si>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</si>
  <si>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</si>
  <si>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</si>
  <si>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</si>
  <si>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</si>
  <si>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</si>
  <si>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</si>
  <si>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</si>
  <si>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</si>
  <si>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</si>
  <si>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</si>
  <si>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</si>
  <si>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</si>
  <si>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</si>
  <si>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</si>
  <si>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</si>
  <si>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</si>
  <si>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</si>
  <si>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</si>
  <si>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</si>
  <si>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</si>
  <si>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</si>
  <si>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</si>
  <si>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</si>
  <si>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</si>
  <si>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</si>
  <si>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</si>
  <si>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</si>
  <si>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</si>
  <si>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</si>
  <si>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</si>
  <si>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</si>
  <si>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</si>
  <si>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</si>
  <si>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</si>
  <si>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</si>
  <si>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</si>
  <si>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</si>
  <si>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</si>
  <si>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</si>
  <si>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</si>
  <si>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</si>
  <si>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</si>
  <si>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</si>
  <si>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</si>
  <si>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</si>
  <si>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</si>
  <si>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</si>
  <si>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</si>
  <si>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</si>
  <si>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</si>
  <si>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</si>
  <si>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</si>
  <si>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</si>
  <si>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</si>
  <si>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</si>
  <si>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</si>
  <si>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</si>
  <si>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</si>
  <si>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</si>
  <si>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</si>
  <si>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</si>
  <si>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</si>
  <si>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</si>
  <si>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</si>
  <si>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</si>
  <si>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</si>
  <si>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</si>
  <si>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</si>
  <si>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</si>
  <si>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</si>
  <si>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</si>
  <si>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</si>
  <si>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</si>
  <si>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</si>
  <si>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</si>
  <si>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</si>
  <si>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</si>
  <si>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</si>
  <si>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</si>
  <si>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</si>
  <si>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</si>
  <si>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</si>
  <si>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</si>
  <si>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</si>
  <si>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</si>
  <si>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</si>
  <si>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</si>
  <si>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</si>
  <si>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</si>
  <si>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</si>
  <si>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</si>
  <si>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</si>
  <si>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</si>
  <si>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</si>
  <si>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</si>
  <si>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</si>
  <si>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</si>
  <si>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</si>
  <si>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</si>
  <si>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</si>
  <si>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</si>
  <si>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</si>
  <si>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</si>
  <si>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</si>
  <si>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</si>
  <si>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</si>
  <si>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</si>
  <si>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</si>
  <si>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</si>
  <si>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</si>
  <si>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</si>
  <si>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</si>
  <si>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</si>
  <si>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</si>
  <si>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</si>
  <si>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</si>
  <si>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</si>
  <si>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</si>
  <si>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</si>
  <si>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</si>
  <si>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</si>
  <si>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</si>
  <si>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</si>
  <si>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</si>
  <si>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</si>
  <si>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</si>
  <si>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</si>
  <si>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</si>
  <si>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</si>
  <si>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</si>
  <si>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</si>
  <si>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</si>
  <si>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</si>
  <si>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</si>
  <si>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</si>
  <si>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</si>
  <si>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</si>
  <si>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</si>
  <si>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</si>
  <si>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</si>
  <si>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</si>
  <si>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</si>
  <si>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</si>
  <si>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</si>
  <si>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</si>
  <si>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</si>
  <si>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</si>
  <si>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</si>
  <si>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</si>
  <si>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</si>
  <si>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</si>
  <si>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</si>
  <si>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</si>
  <si>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</si>
  <si>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</si>
  <si>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</si>
  <si>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</si>
  <si>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</si>
  <si>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</si>
  <si>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</si>
  <si>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</si>
  <si>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</si>
  <si>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</si>
  <si>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</si>
  <si>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</si>
  <si>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</si>
  <si>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</si>
  <si>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</si>
  <si>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</si>
  <si>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</si>
  <si>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</si>
  <si>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</si>
  <si>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</si>
  <si>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</si>
  <si>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</si>
  <si>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</si>
  <si>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</si>
  <si>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</si>
  <si>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</si>
  <si>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</si>
  <si>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</si>
  <si>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</si>
  <si>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</si>
  <si>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</si>
  <si>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</si>
  <si>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</si>
  <si>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</si>
  <si>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</si>
  <si>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</si>
  <si>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</si>
  <si>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</si>
  <si>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</si>
  <si>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</si>
  <si>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</si>
  <si>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</si>
  <si>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</si>
  <si>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</si>
  <si>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</si>
  <si>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</si>
  <si>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</si>
  <si>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</si>
  <si>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</si>
  <si>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</si>
  <si>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</si>
  <si>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</si>
  <si>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</si>
  <si>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</si>
  <si>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</si>
  <si>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</si>
  <si>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</si>
  <si>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</si>
  <si>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</si>
  <si>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</si>
  <si>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</si>
  <si>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</si>
  <si>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</si>
  <si>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</si>
  <si>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</si>
  <si>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</si>
  <si>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</si>
  <si>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</si>
  <si>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</si>
  <si>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</si>
  <si>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</si>
  <si>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</si>
  <si>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</si>
  <si>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</si>
  <si>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</si>
  <si>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</si>
  <si>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</si>
  <si>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</si>
  <si>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</si>
  <si>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</si>
  <si>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</si>
  <si>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</si>
  <si>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</si>
  <si>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</si>
  <si>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</si>
  <si>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</si>
  <si>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</si>
  <si>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</si>
  <si>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</si>
  <si>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</si>
  <si>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</si>
  <si>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</si>
  <si>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</si>
  <si>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</si>
  <si>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</si>
  <si>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</si>
  <si>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</si>
  <si>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</si>
  <si>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</si>
  <si>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</si>
  <si>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</si>
  <si>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</si>
  <si>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</si>
  <si>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</si>
  <si>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</si>
  <si>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</si>
  <si>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</si>
  <si>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</si>
  <si>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</si>
  <si>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</si>
  <si>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</si>
  <si>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</si>
  <si>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</si>
  <si>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</si>
  <si>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</si>
  <si>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</si>
  <si>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</si>
  <si>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</si>
  <si>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</si>
  <si>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</si>
  <si>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</si>
  <si>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</si>
  <si>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</si>
  <si>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</si>
  <si>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</si>
  <si>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</si>
  <si>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</si>
  <si>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</si>
  <si>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</si>
  <si>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</si>
  <si>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</si>
  <si>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</si>
  <si>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</si>
  <si>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</si>
  <si>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</si>
  <si>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</si>
  <si>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</si>
  <si>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</si>
  <si>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</si>
  <si>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</si>
  <si>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</si>
  <si>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</si>
  <si>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</si>
  <si>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</si>
  <si>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</si>
  <si>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</si>
  <si>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</si>
  <si>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</si>
  <si>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</si>
  <si>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</si>
  <si>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</si>
  <si>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</si>
  <si>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</si>
  <si>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</si>
  <si>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</si>
  <si>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</si>
  <si>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</si>
  <si>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</si>
  <si>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</si>
  <si>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</si>
  <si>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</si>
  <si>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</si>
  <si>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</si>
  <si>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</si>
  <si>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</si>
  <si>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</si>
  <si>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</si>
  <si>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</si>
  <si>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</si>
  <si>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</si>
  <si>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</si>
  <si>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</si>
  <si>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</si>
  <si>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</si>
  <si>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</si>
  <si>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</si>
  <si>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</si>
  <si>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</si>
  <si>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</si>
  <si>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</si>
  <si>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</si>
  <si>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</si>
  <si>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</si>
  <si>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</si>
  <si>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</si>
  <si>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</si>
  <si>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</si>
  <si>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</si>
  <si>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</si>
  <si>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</si>
  <si>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</si>
  <si>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</si>
  <si>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</si>
  <si>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</si>
  <si>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</si>
  <si>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</si>
  <si>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</si>
  <si>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</si>
  <si>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</si>
  <si>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</si>
  <si>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</si>
  <si>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</si>
  <si>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</si>
  <si>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</si>
  <si>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</si>
  <si>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</si>
  <si>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</si>
  <si>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</si>
  <si>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</si>
  <si>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</si>
  <si>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</si>
  <si>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</si>
  <si>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</si>
  <si>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</si>
  <si>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</si>
  <si>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</si>
  <si>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</si>
  <si>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</si>
  <si>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</si>
  <si>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</si>
  <si>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</si>
  <si>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</si>
  <si>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</si>
  <si>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</si>
  <si>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</si>
  <si>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</si>
  <si>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</si>
  <si>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</si>
  <si>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</si>
  <si>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</si>
  <si>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</si>
  <si>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</si>
  <si>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</si>
  <si>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</si>
  <si>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</si>
  <si>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</si>
  <si>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</si>
  <si>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</si>
  <si>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</si>
  <si>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</si>
  <si>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</si>
  <si>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</si>
  <si>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</si>
  <si>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</si>
  <si>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</si>
  <si>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</si>
  <si>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</si>
  <si>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</si>
  <si>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</si>
  <si>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</si>
  <si>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</si>
  <si>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</si>
  <si>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</si>
  <si>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</si>
  <si>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</si>
  <si>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</si>
  <si>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</si>
  <si>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</si>
  <si>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</si>
  <si>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</si>
  <si>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</si>
  <si>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</si>
  <si>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</si>
  <si>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</si>
  <si>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</si>
  <si>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</si>
  <si>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</si>
  <si>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</si>
  <si>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</si>
  <si>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</si>
  <si>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</si>
  <si>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</si>
  <si>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</si>
  <si>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</si>
  <si>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</si>
  <si>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</si>
  <si>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</si>
  <si>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</si>
  <si>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</si>
  <si>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</si>
  <si>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</si>
  <si>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</si>
  <si>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</si>
  <si>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</si>
  <si>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</si>
  <si>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</si>
  <si>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</si>
  <si>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</si>
  <si>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</si>
  <si>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</si>
  <si>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</si>
  <si>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</si>
  <si>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</si>
  <si>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</si>
  <si>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</si>
  <si>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</si>
  <si>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</si>
  <si>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</si>
  <si>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</si>
  <si>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</si>
  <si>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</si>
  <si>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</si>
  <si>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</si>
  <si>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</si>
  <si>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</si>
  <si>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</si>
  <si>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</si>
  <si>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</si>
  <si>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</si>
  <si>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</si>
  <si>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</si>
  <si>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</si>
  <si>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</si>
  <si>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</si>
  <si>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</si>
  <si>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</si>
  <si>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</si>
  <si>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</si>
  <si>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</si>
  <si>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</si>
  <si>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</si>
  <si>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</si>
  <si>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</si>
  <si>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</si>
  <si>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</si>
  <si>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</si>
  <si>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</si>
  <si>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</si>
  <si>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</si>
  <si>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</si>
  <si>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</si>
  <si>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</si>
  <si>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</si>
  <si>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</si>
  <si>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</si>
  <si>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</si>
  <si>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</si>
  <si>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</si>
  <si>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</si>
  <si>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</si>
  <si>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</si>
  <si>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</si>
  <si>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</si>
  <si>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</si>
  <si>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</si>
  <si>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</si>
  <si>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</si>
  <si>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</si>
  <si>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</si>
  <si>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</si>
  <si>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</si>
  <si>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</si>
  <si>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</si>
  <si>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</si>
  <si>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</si>
  <si>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</si>
  <si>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</si>
  <si>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</si>
  <si>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</si>
  <si>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</si>
  <si>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</si>
  <si>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</si>
  <si>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</si>
  <si>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</si>
  <si>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</si>
  <si>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</si>
  <si>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</si>
  <si>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</si>
  <si>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</si>
  <si>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</si>
  <si>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</si>
  <si>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</si>
  <si>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</si>
  <si>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</si>
  <si>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</si>
  <si>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</si>
  <si>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</si>
  <si>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</si>
  <si>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</si>
  <si>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</si>
  <si>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</si>
  <si>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</si>
  <si>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</si>
  <si>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</si>
  <si>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</si>
  <si>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</si>
  <si>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</si>
  <si>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</si>
  <si>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</si>
  <si>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</si>
  <si>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</si>
  <si>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</si>
  <si>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</si>
  <si>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</si>
  <si>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</si>
  <si>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</si>
  <si>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</si>
  <si>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</si>
  <si>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</si>
  <si>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</si>
  <si>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</si>
  <si>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</si>
  <si>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</si>
  <si>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</si>
  <si>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</si>
  <si>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</si>
  <si>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</si>
  <si>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</si>
  <si>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</si>
  <si>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</si>
  <si>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</si>
  <si>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</si>
  <si>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</si>
  <si>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</si>
  <si>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</si>
  <si>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</si>
  <si>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</si>
  <si>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</si>
  <si>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</si>
  <si>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</si>
  <si>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</si>
  <si>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</si>
  <si>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</si>
  <si>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</si>
  <si>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</si>
  <si>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</si>
  <si>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</si>
  <si>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</si>
  <si>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</si>
  <si>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</si>
  <si>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</si>
  <si>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</si>
  <si>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</si>
  <si>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</si>
  <si>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</si>
  <si>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</si>
  <si>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</si>
  <si>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</si>
  <si>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</si>
  <si>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</si>
  <si>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</si>
  <si>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</si>
  <si>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</si>
  <si>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</si>
  <si>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</si>
  <si>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</si>
  <si>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</si>
  <si>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</si>
  <si>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</si>
  <si>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</si>
  <si>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</si>
  <si>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</si>
  <si>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</si>
  <si>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</si>
  <si>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</si>
  <si>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</si>
  <si>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</si>
  <si>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</si>
  <si>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</si>
  <si>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</si>
  <si>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</si>
  <si>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</si>
  <si>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</si>
  <si>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</si>
  <si>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</si>
  <si>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</si>
  <si>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</si>
  <si>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</si>
  <si>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</si>
  <si>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</si>
  <si>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</si>
  <si>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</si>
  <si>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</si>
  <si>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</si>
  <si>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</si>
  <si>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</si>
  <si>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</si>
  <si>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</si>
  <si>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</si>
  <si>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</si>
  <si>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</si>
  <si>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</si>
  <si>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</si>
  <si>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</si>
  <si>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</si>
  <si>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</si>
  <si>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</si>
  <si>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</si>
  <si>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</si>
  <si>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</si>
  <si>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</si>
  <si>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</si>
  <si>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</si>
  <si>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</si>
  <si>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</si>
  <si>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</si>
  <si>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</si>
  <si>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</si>
  <si>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</si>
  <si>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</si>
  <si>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</si>
  <si>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</si>
  <si>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</si>
  <si>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</si>
  <si>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</si>
  <si>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</si>
  <si>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</si>
  <si>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</si>
  <si>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</si>
  <si>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</si>
  <si>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</si>
  <si>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</si>
  <si>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</si>
  <si>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</si>
  <si>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</si>
  <si>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</si>
  <si>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</si>
  <si>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</si>
  <si>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</si>
  <si>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</si>
  <si>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</si>
  <si>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</si>
  <si>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</si>
  <si>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</si>
  <si>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</si>
  <si>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</si>
  <si>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</si>
  <si>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</si>
  <si>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</si>
  <si>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</si>
  <si>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</si>
  <si>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</si>
  <si>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</si>
  <si>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</si>
  <si>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</si>
  <si>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</si>
  <si>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</si>
  <si>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</si>
  <si>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</si>
  <si>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</si>
  <si>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</si>
  <si>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</si>
  <si>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</si>
  <si>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</si>
  <si>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</si>
  <si>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</si>
  <si>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</si>
  <si>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</si>
  <si>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</si>
  <si>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</si>
  <si>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</si>
  <si>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</si>
  <si>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</si>
  <si>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</si>
  <si>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</si>
  <si>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</si>
  <si>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</si>
  <si>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</si>
  <si>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</si>
  <si>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</si>
  <si>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</si>
  <si>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</si>
  <si>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</si>
  <si>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</si>
  <si>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</si>
  <si>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</si>
  <si>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</si>
  <si>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</si>
  <si>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</si>
  <si>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</si>
  <si>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</si>
  <si>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</si>
  <si>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</si>
  <si>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</si>
  <si>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</si>
  <si>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</si>
  <si>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</si>
  <si>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</si>
  <si>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</si>
  <si>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</si>
  <si>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</si>
  <si>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</si>
  <si>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</si>
  <si>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</si>
  <si>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</si>
  <si>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</si>
  <si>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</si>
  <si>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</si>
  <si>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</si>
  <si>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</si>
  <si>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</si>
  <si>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</si>
  <si>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</si>
  <si>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</si>
  <si>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</si>
  <si>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</si>
  <si>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</si>
  <si>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</si>
  <si>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</si>
  <si>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</si>
  <si>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</si>
  <si>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</si>
  <si>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</si>
  <si>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</si>
  <si>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</si>
  <si>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</si>
  <si>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</si>
  <si>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</si>
  <si>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</si>
  <si>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</si>
  <si>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</si>
  <si>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</si>
  <si>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</si>
  <si>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</si>
  <si>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</si>
  <si>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</si>
  <si>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</si>
  <si>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</si>
  <si>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</si>
  <si>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</si>
  <si>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</si>
  <si>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</si>
  <si>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</si>
  <si>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</si>
  <si>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</si>
  <si>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</si>
  <si>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</si>
  <si>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</si>
  <si>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</si>
  <si>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</si>
  <si>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</si>
  <si>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</si>
  <si>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</si>
  <si>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</si>
  <si>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</si>
  <si>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</si>
  <si>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</si>
  <si>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</si>
  <si>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</si>
  <si>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</si>
  <si>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</si>
  <si>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</si>
  <si>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</si>
  <si>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</si>
  <si>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</si>
  <si>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</si>
  <si>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</si>
  <si>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</si>
  <si>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</si>
  <si>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</si>
  <si>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</si>
  <si>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</si>
  <si>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</si>
  <si>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</si>
  <si>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</si>
  <si>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</si>
  <si>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</si>
  <si>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</si>
  <si>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</si>
  <si>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</si>
  <si>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</si>
  <si>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</si>
  <si>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</si>
  <si>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</si>
  <si>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</si>
  <si>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</si>
  <si>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</si>
  <si>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</si>
  <si>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</si>
  <si>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</si>
  <si>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</si>
  <si>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</si>
  <si>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</si>
  <si>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</si>
  <si>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</si>
  <si>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</si>
  <si>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</si>
  <si>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</si>
  <si>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</si>
  <si>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</si>
  <si>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</si>
  <si>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</si>
  <si>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</si>
  <si>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</si>
  <si>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</si>
  <si>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</si>
  <si>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</si>
  <si>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</si>
  <si>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</si>
  <si>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</si>
  <si>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</si>
  <si>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</si>
  <si>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</si>
  <si>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</si>
  <si>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</si>
  <si>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</si>
  <si>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</si>
  <si>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</si>
  <si>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</si>
  <si>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</si>
  <si>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</si>
  <si>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</si>
  <si>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</si>
  <si>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</si>
  <si>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</si>
  <si>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</si>
  <si>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</si>
  <si>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</si>
  <si>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</si>
  <si>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</si>
  <si>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</si>
  <si>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</si>
  <si>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</si>
  <si>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</si>
  <si>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</si>
  <si>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</si>
  <si>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</si>
  <si>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</si>
  <si>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</si>
  <si>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</si>
  <si>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</si>
  <si>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</si>
  <si>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</si>
  <si>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</si>
  <si>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</si>
  <si>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</si>
  <si>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</si>
  <si>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</si>
  <si>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</si>
  <si>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</si>
  <si>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</si>
  <si>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</si>
  <si>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</si>
  <si>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</si>
  <si>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</si>
  <si>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</si>
  <si>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</si>
  <si>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</si>
  <si>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</si>
  <si>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</si>
  <si>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</si>
  <si>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</si>
  <si>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</si>
  <si>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</si>
  <si>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</si>
  <si>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</si>
  <si>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</si>
  <si>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</si>
  <si>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</si>
  <si>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</si>
  <si>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</si>
  <si>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</si>
  <si>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</si>
  <si>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</si>
  <si>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</si>
  <si>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</si>
  <si>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</si>
  <si>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</si>
  <si>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</si>
  <si>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</si>
  <si>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</si>
  <si>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</si>
  <si>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</si>
  <si>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</si>
  <si>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</si>
  <si>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</si>
  <si>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</si>
  <si>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</si>
  <si>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</si>
  <si>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</si>
  <si>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</si>
  <si>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</si>
  <si>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</si>
  <si>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</si>
  <si>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</si>
  <si>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</si>
  <si>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</si>
  <si>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</si>
  <si>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</si>
  <si>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</si>
  <si>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</si>
  <si>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</si>
  <si>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</si>
  <si>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</si>
  <si>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</si>
  <si>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</si>
  <si>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</si>
  <si>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</si>
  <si>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</si>
  <si>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</si>
  <si>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</si>
  <si>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</si>
  <si>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</si>
  <si>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</si>
  <si>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</si>
  <si>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</si>
  <si>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</si>
  <si>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</si>
  <si>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</si>
  <si>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</si>
  <si>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</si>
  <si>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</si>
  <si>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</si>
  <si>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</si>
  <si>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</si>
  <si>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</si>
  <si>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</si>
  <si>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</si>
  <si>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</si>
  <si>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</si>
  <si>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</si>
  <si>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</si>
  <si>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</si>
  <si>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</si>
  <si>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</si>
  <si>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</si>
  <si>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</si>
  <si>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</si>
  <si>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</si>
  <si>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</si>
  <si>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</si>
  <si>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</si>
  <si>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</si>
  <si>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</si>
  <si>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</si>
  <si>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</si>
  <si>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</si>
  <si>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</si>
  <si>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</si>
  <si>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</si>
  <si>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</si>
  <si>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</si>
  <si>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</si>
  <si>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</si>
  <si>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</si>
  <si>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</si>
  <si>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</si>
  <si>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</si>
  <si>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</si>
  <si>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</si>
  <si>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</si>
  <si>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</si>
  <si>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</si>
  <si>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</si>
  <si>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</si>
  <si>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</si>
  <si>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</si>
  <si>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</si>
  <si>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</si>
  <si>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</si>
  <si>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</si>
  <si>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</si>
  <si>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</si>
  <si>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</si>
  <si>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</si>
  <si>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</si>
  <si>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</si>
  <si>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</si>
  <si>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</si>
  <si>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</si>
  <si>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</si>
  <si>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</si>
  <si>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</si>
  <si>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</si>
  <si>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</si>
  <si>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</si>
  <si>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</si>
  <si>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</si>
  <si>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</si>
  <si>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</si>
  <si>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</si>
  <si>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</si>
  <si>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</si>
  <si>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</si>
  <si>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</si>
  <si>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</si>
  <si>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</si>
  <si>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</si>
  <si>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</si>
  <si>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</si>
  <si>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</si>
  <si>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</si>
  <si>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</si>
  <si>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</si>
  <si>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</si>
  <si>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</si>
  <si>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</si>
  <si>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</si>
  <si>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</si>
  <si>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</si>
  <si>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</si>
  <si>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</si>
  <si>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</si>
  <si>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</si>
  <si>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</si>
  <si>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</si>
  <si>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</si>
  <si>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</si>
  <si>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</si>
  <si>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</si>
  <si>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</si>
  <si>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</si>
  <si>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</si>
  <si>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</si>
  <si>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</si>
  <si>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</si>
  <si>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</si>
  <si>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</si>
  <si>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</si>
  <si>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</si>
  <si>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</si>
  <si>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</si>
  <si>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</si>
  <si>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</si>
  <si>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</si>
  <si>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</si>
  <si>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</si>
  <si>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</si>
  <si>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</si>
  <si>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</si>
  <si>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</si>
  <si>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</si>
  <si>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</si>
  <si>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</si>
  <si>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</si>
  <si>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</si>
  <si>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</si>
  <si>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</si>
  <si>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</si>
  <si>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</si>
  <si>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</si>
  <si>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</si>
  <si>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</si>
  <si>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</si>
  <si>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</si>
  <si>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</si>
  <si>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</si>
  <si>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</si>
  <si>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</si>
  <si>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</si>
  <si>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</si>
  <si>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</si>
  <si>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</si>
  <si>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</si>
  <si>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</si>
  <si>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</si>
  <si>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</si>
  <si>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</si>
  <si>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</si>
  <si>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</si>
  <si>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</si>
  <si>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</si>
  <si>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</si>
  <si>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</si>
  <si>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</si>
  <si>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</si>
  <si>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</si>
  <si>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</si>
  <si>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</si>
  <si>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</si>
  <si>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</si>
  <si>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</si>
  <si>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</si>
  <si>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</si>
  <si>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</si>
  <si>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</si>
  <si>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</si>
  <si>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</si>
  <si>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</si>
  <si>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</si>
  <si>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</si>
  <si>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</si>
  <si>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</si>
  <si>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</si>
  <si>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</si>
  <si>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</si>
  <si>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</si>
  <si>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</si>
  <si>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</si>
  <si>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</si>
  <si>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</si>
  <si>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</si>
  <si>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</si>
  <si>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</si>
  <si>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</si>
  <si>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</si>
  <si>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</si>
  <si>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</si>
  <si>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</si>
  <si>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</si>
  <si>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</si>
  <si>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</si>
  <si>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</si>
  <si>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</si>
  <si>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</si>
  <si>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</si>
  <si>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</si>
  <si>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</si>
  <si>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</si>
  <si>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</si>
  <si>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</si>
  <si>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</si>
  <si>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</si>
  <si>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</si>
  <si>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</si>
  <si>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</si>
  <si>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</si>
  <si>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</si>
  <si>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</si>
  <si>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</si>
  <si>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</si>
  <si>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</si>
  <si>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</si>
  <si>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</si>
  <si>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</si>
  <si>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</si>
  <si>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</si>
  <si>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</si>
  <si>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</si>
  <si>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</si>
  <si>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</si>
  <si>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</si>
  <si>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</si>
  <si>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</si>
  <si>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</si>
  <si>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</si>
  <si>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</si>
  <si>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</si>
  <si>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</si>
  <si>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</si>
  <si>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</si>
  <si>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</si>
  <si>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</si>
  <si>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</si>
  <si>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</si>
  <si>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</si>
  <si>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</si>
  <si>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</si>
  <si>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</si>
  <si>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</si>
  <si>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</si>
  <si>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</si>
  <si>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</si>
  <si>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</si>
  <si>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</si>
  <si>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</si>
  <si>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</si>
  <si>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</si>
  <si>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</si>
  <si>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</si>
  <si>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</si>
  <si>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</si>
  <si>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</si>
  <si>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</si>
  <si>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</si>
  <si>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</si>
  <si>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</si>
  <si>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</si>
  <si>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</si>
  <si>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</si>
  <si>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</si>
  <si>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</si>
  <si>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</si>
  <si>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</si>
  <si>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</si>
  <si>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</si>
  <si>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</si>
  <si>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</si>
  <si>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</si>
  <si>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</si>
  <si>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</si>
  <si>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</si>
  <si>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</si>
  <si>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</si>
  <si>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</si>
  <si>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</si>
  <si>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</si>
  <si>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</si>
  <si>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</si>
  <si>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</si>
  <si>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</si>
  <si>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</si>
  <si>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</si>
  <si>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</si>
  <si>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</si>
  <si>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</si>
  <si>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</si>
  <si>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</si>
  <si>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</si>
  <si>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</si>
  <si>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</si>
  <si>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</si>
  <si>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</si>
  <si>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</si>
  <si>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</si>
  <si>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</si>
  <si>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</si>
  <si>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</si>
  <si>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</si>
  <si>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</si>
  <si>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</si>
  <si>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</si>
  <si>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</si>
  <si>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</si>
  <si>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</si>
  <si>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</si>
  <si>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</si>
  <si>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</si>
  <si>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</si>
  <si>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</si>
  <si>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</si>
  <si>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</si>
  <si>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</si>
  <si>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</si>
  <si>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</si>
  <si>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</si>
  <si>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</si>
  <si>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</si>
  <si>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</si>
  <si>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</si>
  <si>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</si>
  <si>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</si>
  <si>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</si>
  <si>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</si>
  <si>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</si>
  <si>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</si>
  <si>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</si>
  <si>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</si>
  <si>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</si>
  <si>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</si>
  <si>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</si>
  <si>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</si>
  <si>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</si>
  <si>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</si>
  <si>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</si>
  <si>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</si>
  <si>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</si>
  <si>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</si>
  <si>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</si>
  <si>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</si>
  <si>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</si>
  <si>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</si>
  <si>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</si>
  <si>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</si>
  <si>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</si>
  <si>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</si>
  <si>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</si>
  <si>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</si>
  <si>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</si>
  <si>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</si>
  <si>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</si>
  <si>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</si>
  <si>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</si>
  <si>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</si>
  <si>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</si>
  <si>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</si>
  <si>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</si>
  <si>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</si>
  <si>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</si>
  <si>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</si>
  <si>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</si>
  <si>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</si>
  <si>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</si>
  <si>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</si>
  <si>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</si>
  <si>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</si>
  <si>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</si>
  <si>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</si>
  <si>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</si>
  <si>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</si>
  <si>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</si>
  <si>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</si>
  <si>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</si>
  <si>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</si>
  <si>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</si>
  <si>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</si>
  <si>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</si>
  <si>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</si>
  <si>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</si>
  <si>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</si>
  <si>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</si>
  <si>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</si>
  <si>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</si>
  <si>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</si>
  <si>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</si>
  <si>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</si>
  <si>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</si>
  <si>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</si>
  <si>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</si>
  <si>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</si>
  <si>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</si>
  <si>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</si>
  <si>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</si>
  <si>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</si>
  <si>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</si>
  <si>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</si>
  <si>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</si>
  <si>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</si>
  <si>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</si>
  <si>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</si>
  <si>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</si>
  <si>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</si>
  <si>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</si>
  <si>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</si>
  <si>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</si>
  <si>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</si>
  <si>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</si>
  <si>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</si>
  <si>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</si>
  <si>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</si>
  <si>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</si>
  <si>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</si>
  <si>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</si>
  <si>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</si>
  <si>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</si>
  <si>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</si>
  <si>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</si>
  <si>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</si>
  <si>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</si>
  <si>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</si>
  <si>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</si>
  <si>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</si>
  <si>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</si>
  <si>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</si>
  <si>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</si>
  <si>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</si>
  <si>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</si>
  <si>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</si>
  <si>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</si>
  <si>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</si>
  <si>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</si>
  <si>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</si>
  <si>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</si>
  <si>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</si>
  <si>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</si>
  <si>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</si>
  <si>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</si>
  <si>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</si>
  <si>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</si>
  <si>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</si>
  <si>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</si>
  <si>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</si>
  <si>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</si>
  <si>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</si>
  <si>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</si>
  <si>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</si>
  <si>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</si>
  <si>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</si>
  <si>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</si>
  <si>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</si>
  <si>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</si>
  <si>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</si>
  <si>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</si>
  <si>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</si>
  <si>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</si>
  <si>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</si>
  <si>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</si>
  <si>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</si>
  <si>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</si>
  <si>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</si>
  <si>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</si>
  <si>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</si>
  <si>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</si>
  <si>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</si>
  <si>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</si>
  <si>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</si>
  <si>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</si>
  <si>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</si>
  <si>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</si>
  <si>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</si>
  <si>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</si>
  <si>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</si>
  <si>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</si>
  <si>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</si>
  <si>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</si>
  <si>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</si>
  <si>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</si>
  <si>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</si>
  <si>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</si>
  <si>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</si>
  <si>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</si>
  <si>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</si>
  <si>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</si>
  <si>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</si>
  <si>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</si>
  <si>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</si>
  <si>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</si>
  <si>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</si>
  <si>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</si>
  <si>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</si>
  <si>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</si>
  <si>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</si>
  <si>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</si>
  <si>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</si>
  <si>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</si>
  <si>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</si>
  <si>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</si>
  <si>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</si>
  <si>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</si>
  <si>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</si>
  <si>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</si>
  <si>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</si>
  <si>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</si>
  <si>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</si>
  <si>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</si>
  <si>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</si>
  <si>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</si>
  <si>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</si>
  <si>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</si>
  <si>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</si>
  <si>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</si>
  <si>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</si>
  <si>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</si>
  <si>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</si>
  <si>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</si>
  <si>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</si>
  <si>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</si>
  <si>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</si>
  <si>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</si>
  <si>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</si>
  <si>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</si>
  <si>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</si>
  <si>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</si>
  <si>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</si>
  <si>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</si>
  <si>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</si>
  <si>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</si>
  <si>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</si>
  <si>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</si>
  <si>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</si>
  <si>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</si>
  <si>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</si>
  <si>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</si>
  <si>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</si>
  <si>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</si>
  <si>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</si>
  <si>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</si>
  <si>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</si>
  <si>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</si>
  <si>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</si>
  <si>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</si>
  <si>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</si>
  <si>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</si>
  <si>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</si>
  <si>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</si>
  <si>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</si>
  <si>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</si>
  <si>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</si>
  <si>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</si>
  <si>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</si>
  <si>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</si>
  <si>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</si>
  <si>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</si>
  <si>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</si>
  <si>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</si>
  <si>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</si>
  <si>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</si>
  <si>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</si>
  <si>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</si>
  <si>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</si>
  <si>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</si>
  <si>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</si>
  <si>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</si>
  <si>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</si>
  <si>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</si>
  <si>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</si>
  <si>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</si>
  <si>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</si>
  <si>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</si>
  <si>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</si>
  <si>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</si>
  <si>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</si>
  <si>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</si>
  <si>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</si>
  <si>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</si>
  <si>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</si>
  <si>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</si>
  <si>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</si>
  <si>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</si>
  <si>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</si>
  <si>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</si>
  <si>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</si>
  <si>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</si>
  <si>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</si>
  <si>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</si>
  <si>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</si>
  <si>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</si>
  <si>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</si>
  <si>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</si>
  <si>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</si>
  <si>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</si>
  <si>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</si>
  <si>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</si>
  <si>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</si>
  <si>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</si>
  <si>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</si>
  <si>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</si>
  <si>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</si>
  <si>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</si>
  <si>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</si>
  <si>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</si>
  <si>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</si>
  <si>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</si>
  <si>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</si>
  <si>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</si>
  <si>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</si>
  <si>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</si>
  <si>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</si>
  <si>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</si>
  <si>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</si>
  <si>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</si>
  <si>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</si>
  <si>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</si>
  <si>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</si>
  <si>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</si>
  <si>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</si>
  <si>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</si>
  <si>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</si>
  <si>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</si>
  <si>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</si>
  <si>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</si>
  <si>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</si>
  <si>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</si>
  <si>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</si>
  <si>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</si>
  <si>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</si>
  <si>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</si>
  <si>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</si>
  <si>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</si>
  <si>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</si>
  <si>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</si>
  <si>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</si>
  <si>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</si>
  <si>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</si>
  <si>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</si>
  <si>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</si>
  <si>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</si>
  <si>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</si>
  <si>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</si>
  <si>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</si>
  <si>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</si>
  <si>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</si>
  <si>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</si>
  <si>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</si>
  <si>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</si>
  <si>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</si>
  <si>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</si>
  <si>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</si>
  <si>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</si>
  <si>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</si>
  <si>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</si>
  <si>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</si>
  <si>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</si>
  <si>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</si>
  <si>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</si>
  <si>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</si>
  <si>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</si>
  <si>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</si>
  <si>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</si>
  <si>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</si>
  <si>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</si>
  <si>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</si>
  <si>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</si>
  <si>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</si>
  <si>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</si>
  <si>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</si>
  <si>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</si>
  <si>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</si>
  <si>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</si>
  <si>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</si>
  <si>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</si>
  <si>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</si>
  <si>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</si>
  <si>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</si>
  <si>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</si>
  <si>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</si>
  <si>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</si>
  <si>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</si>
  <si>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</si>
  <si>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</si>
  <si>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</si>
  <si>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</si>
  <si>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</si>
  <si>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</si>
  <si>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</si>
  <si>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</si>
  <si>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</si>
  <si>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</si>
  <si>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</si>
  <si>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</si>
  <si>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</si>
  <si>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</si>
  <si>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</si>
  <si>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</si>
  <si>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</si>
  <si>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</si>
  <si>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</si>
  <si>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</si>
  <si>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</si>
  <si>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</si>
  <si>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</si>
  <si>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</si>
  <si>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</si>
  <si>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</si>
  <si>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</si>
  <si>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</si>
  <si>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</si>
  <si>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</si>
  <si>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</si>
  <si>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</si>
  <si>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</si>
  <si>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</si>
  <si>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</si>
  <si>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</si>
  <si>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</si>
  <si>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</si>
  <si>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</si>
  <si>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</si>
  <si>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</si>
  <si>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</si>
  <si>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</si>
  <si>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</si>
  <si>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</si>
  <si>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</si>
  <si>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</si>
  <si>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</si>
  <si>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</si>
  <si>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</si>
  <si>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</si>
  <si>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</si>
  <si>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</si>
  <si>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</si>
  <si>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</si>
  <si>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</si>
  <si>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</si>
  <si>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</si>
  <si>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</si>
  <si>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</si>
  <si>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</si>
  <si>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</si>
  <si>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</si>
  <si>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</si>
  <si>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</si>
  <si>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</si>
  <si>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</si>
  <si>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</si>
  <si>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</si>
  <si>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</si>
  <si>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</si>
  <si>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</si>
  <si>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</si>
  <si>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</si>
  <si>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</si>
  <si>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</si>
  <si>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</si>
  <si>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</si>
  <si>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</si>
  <si>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</si>
  <si>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</si>
  <si>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</si>
  <si>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</si>
  <si>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</si>
  <si>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</si>
  <si>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</si>
  <si>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</si>
  <si>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</si>
  <si>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</si>
  <si>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</si>
  <si>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</si>
  <si>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</si>
  <si>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</si>
  <si>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</si>
  <si>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</si>
  <si>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</si>
  <si>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</si>
  <si>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</si>
  <si>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</si>
  <si>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</si>
  <si>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</si>
  <si>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</si>
  <si>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</si>
  <si>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</si>
  <si>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</si>
  <si>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</si>
  <si>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</si>
  <si>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</si>
  <si>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</si>
  <si>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</si>
  <si>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</si>
  <si>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</si>
  <si>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</si>
  <si>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</si>
  <si>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</si>
  <si>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</si>
  <si>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</si>
  <si>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</si>
  <si>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</si>
  <si>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</si>
  <si>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</si>
  <si>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</si>
  <si>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</si>
  <si>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</si>
  <si>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</si>
  <si>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</si>
  <si>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</si>
  <si>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</si>
  <si>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</si>
  <si>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</si>
  <si>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</si>
  <si>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</si>
  <si>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</si>
  <si>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</si>
  <si>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</si>
  <si>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</si>
  <si>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</si>
  <si>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</si>
  <si>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</si>
  <si>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</si>
  <si>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</si>
  <si>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</si>
  <si>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</si>
  <si>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</si>
  <si>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</si>
  <si>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</si>
  <si>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</si>
  <si>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</si>
  <si>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</si>
  <si>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</si>
  <si>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</si>
  <si>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</si>
  <si>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</si>
  <si>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</si>
  <si>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</si>
  <si>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</si>
  <si>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</si>
  <si>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</si>
  <si>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</si>
  <si>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</si>
  <si>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</si>
  <si>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</si>
  <si>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</si>
  <si>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</si>
  <si>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</si>
  <si>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</si>
  <si>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</si>
  <si>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</si>
  <si>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</si>
  <si>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</si>
  <si>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</si>
  <si>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</si>
  <si>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</si>
  <si>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</si>
  <si>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</si>
  <si>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</si>
  <si>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</si>
  <si>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</si>
  <si>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</si>
  <si>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</si>
  <si>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</si>
  <si>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</si>
  <si>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</si>
  <si>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</si>
  <si>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</si>
  <si>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</si>
  <si>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</si>
  <si>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</si>
  <si>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</si>
  <si>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</si>
  <si>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</si>
  <si>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</si>
  <si>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</si>
  <si>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</si>
  <si>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</si>
  <si>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</si>
  <si>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</si>
  <si>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</si>
  <si>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</si>
  <si>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</si>
  <si>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</si>
  <si>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</si>
  <si>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</si>
  <si>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</si>
  <si>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</si>
  <si>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</si>
  <si>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</si>
  <si>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</si>
  <si>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</si>
  <si>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</si>
  <si>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</si>
  <si>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</si>
  <si>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</si>
  <si>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</si>
  <si>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</si>
  <si>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</si>
  <si>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</si>
  <si>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</si>
  <si>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</si>
  <si>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</si>
  <si>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</si>
  <si>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</si>
  <si>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</si>
  <si>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</si>
  <si>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</si>
  <si>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</si>
  <si>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</si>
  <si>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</si>
  <si>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</si>
  <si>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</si>
  <si>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</si>
  <si>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</si>
  <si>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</si>
  <si>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</si>
  <si>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</si>
  <si>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</si>
  <si>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</si>
  <si>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</si>
  <si>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</si>
  <si>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</si>
  <si>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</si>
  <si>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</si>
  <si>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</si>
  <si>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</si>
  <si>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</si>
  <si>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</si>
  <si>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</si>
  <si>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</si>
  <si>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</si>
  <si>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</si>
  <si>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</si>
  <si>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</si>
  <si>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</si>
  <si>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</si>
  <si>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</si>
  <si>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</si>
  <si>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</si>
  <si>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</si>
  <si>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</si>
  <si>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</si>
  <si>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</si>
  <si>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</si>
  <si>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</si>
  <si>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</si>
  <si>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</si>
  <si>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</si>
  <si>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</si>
  <si>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</si>
  <si>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</si>
  <si>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</si>
  <si>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</si>
  <si>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</si>
  <si>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</si>
  <si>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</si>
  <si>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</si>
  <si>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</si>
  <si>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</si>
  <si>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</si>
  <si>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</si>
  <si>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</si>
  <si>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</si>
  <si>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</si>
  <si>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</si>
  <si>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</si>
  <si>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</si>
  <si>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</si>
  <si>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</si>
  <si>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</si>
  <si>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</si>
  <si>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</si>
  <si>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</si>
  <si>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</si>
  <si>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</si>
  <si>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</si>
  <si>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</si>
  <si>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</si>
  <si>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</si>
  <si>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</si>
  <si>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</si>
  <si>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</si>
  <si>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</si>
  <si>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</si>
  <si>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</si>
  <si>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</si>
  <si>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</si>
  <si>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</si>
  <si>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</si>
  <si>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</si>
  <si>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</si>
  <si>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</si>
  <si>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</si>
  <si>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</si>
  <si>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</si>
  <si>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</si>
  <si>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</si>
  <si>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</si>
  <si>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</si>
  <si>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</si>
  <si>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</si>
  <si>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</si>
  <si>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</si>
  <si>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</si>
  <si>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</si>
  <si>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</si>
  <si>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</si>
  <si>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</si>
  <si>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</si>
  <si>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</si>
  <si>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</si>
  <si>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</si>
  <si>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</si>
  <si>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</si>
  <si>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</si>
  <si>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</si>
  <si>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</si>
  <si>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</si>
  <si>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</si>
  <si>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</si>
  <si>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</si>
  <si>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</si>
  <si>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</si>
  <si>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</si>
  <si>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</si>
  <si>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</si>
  <si>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</si>
  <si>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</si>
  <si>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</si>
  <si>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</si>
  <si>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</si>
  <si>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</si>
  <si>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</si>
  <si>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</si>
  <si>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</si>
  <si>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</si>
  <si>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</si>
  <si>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</si>
  <si>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</si>
  <si>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</si>
  <si>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</si>
  <si>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</si>
  <si>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</si>
  <si>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</si>
  <si>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</si>
  <si>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</si>
  <si>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</si>
  <si>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</si>
  <si>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</si>
  <si>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</si>
  <si>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</si>
  <si>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</si>
  <si>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</si>
  <si>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</si>
  <si>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</si>
  <si>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</si>
  <si>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</si>
  <si>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</si>
  <si>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</si>
  <si>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</si>
  <si>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</si>
  <si>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</si>
  <si>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</si>
  <si>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</si>
  <si>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</si>
  <si>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</si>
  <si>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</si>
  <si>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</si>
  <si>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</si>
  <si>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</si>
  <si>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</si>
  <si>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</si>
  <si>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</si>
  <si>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</si>
  <si>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</si>
  <si>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</si>
  <si>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</si>
  <si>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</si>
  <si>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</si>
  <si>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</si>
  <si>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</si>
  <si>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</si>
  <si>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</si>
  <si>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</si>
  <si>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</si>
  <si>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</si>
  <si>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</si>
  <si>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</si>
  <si>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</si>
  <si>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</si>
  <si>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</si>
  <si>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</si>
  <si>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</si>
  <si>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</si>
  <si>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</si>
  <si>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</si>
  <si>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</si>
  <si>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</si>
  <si>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</si>
  <si>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</si>
  <si>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</si>
  <si>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</si>
  <si>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</si>
  <si>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</si>
  <si>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</si>
  <si>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</si>
  <si>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</si>
  <si>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</si>
  <si>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</si>
  <si>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</si>
  <si>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</si>
  <si>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</si>
  <si>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</si>
  <si>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</si>
  <si>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</si>
  <si>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</si>
  <si>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</si>
  <si>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</si>
  <si>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</si>
  <si>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</si>
  <si>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</si>
  <si>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</si>
  <si>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</si>
  <si>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</si>
  <si>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</si>
  <si>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</si>
  <si>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</si>
  <si>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</si>
  <si>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</si>
  <si>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</si>
  <si>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</si>
  <si>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</si>
  <si>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</si>
  <si>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</si>
  <si>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</si>
  <si>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</si>
  <si>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</si>
  <si>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</si>
  <si>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</si>
  <si>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</si>
  <si>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</si>
  <si>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</si>
  <si>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</si>
  <si>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</si>
  <si>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</si>
  <si>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</si>
  <si>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</si>
  <si>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</si>
  <si>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</si>
  <si>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</si>
  <si>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</si>
  <si>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</si>
  <si>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</si>
  <si>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</si>
  <si>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</si>
  <si>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</si>
  <si>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</si>
  <si>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</si>
  <si>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</si>
  <si>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</si>
  <si>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</si>
  <si>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</si>
  <si>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</si>
  <si>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</si>
  <si>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</si>
  <si>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</si>
  <si>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</si>
  <si>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</si>
  <si>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</si>
  <si>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</si>
  <si>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</si>
  <si>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</si>
  <si>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</si>
  <si>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</si>
  <si>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</si>
  <si>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</si>
  <si>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</si>
  <si>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</si>
  <si>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</si>
  <si>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</si>
  <si>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</si>
  <si>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</si>
  <si>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</si>
  <si>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</si>
  <si>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</si>
  <si>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</si>
  <si>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</si>
  <si>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</si>
  <si>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</si>
  <si>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</si>
  <si>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</si>
  <si>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</si>
  <si>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</si>
  <si>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</si>
  <si>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</si>
  <si>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</si>
  <si>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</si>
  <si>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</si>
  <si>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</si>
  <si>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</si>
  <si>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</si>
  <si>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</si>
  <si>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</si>
  <si>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</si>
  <si>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</si>
  <si>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</si>
  <si>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</si>
  <si>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</si>
  <si>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</si>
  <si>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</si>
  <si>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</si>
  <si>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</si>
  <si>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</si>
  <si>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</si>
  <si>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</si>
  <si>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</si>
  <si>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</si>
  <si>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</si>
  <si>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</si>
  <si>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</si>
  <si>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</si>
  <si>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</si>
  <si>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</si>
  <si>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</si>
  <si>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</si>
  <si>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</si>
  <si>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</si>
  <si>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</si>
  <si>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</si>
  <si>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</si>
  <si>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</si>
  <si>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</si>
  <si>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</si>
  <si>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</si>
  <si>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</si>
  <si>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</si>
  <si>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</si>
  <si>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</si>
  <si>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</si>
  <si>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</si>
  <si>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</si>
  <si>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</si>
  <si>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</si>
  <si>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</si>
  <si>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</si>
  <si>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</si>
  <si>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</si>
  <si>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</si>
  <si>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</si>
  <si>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</si>
  <si>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</si>
  <si>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</si>
  <si>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</si>
  <si>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</si>
  <si>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</si>
  <si>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</si>
  <si>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</si>
  <si>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</si>
  <si>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</si>
  <si>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</si>
  <si>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</si>
  <si>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</si>
  <si>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</si>
  <si>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</si>
  <si>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</si>
  <si>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</si>
  <si>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</si>
  <si>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</si>
  <si>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</si>
  <si>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</si>
  <si>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</si>
  <si>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</si>
  <si>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</si>
  <si>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</si>
  <si>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</si>
  <si>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</si>
  <si>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</si>
  <si>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</si>
  <si>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</si>
  <si>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</si>
  <si>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</si>
  <si>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</si>
  <si>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</si>
  <si>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</si>
  <si>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</si>
  <si>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</si>
  <si>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</si>
  <si>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</si>
  <si>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</si>
  <si>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</si>
  <si>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</si>
  <si>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</si>
  <si>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</si>
  <si>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</si>
  <si>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</si>
  <si>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</si>
  <si>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</si>
  <si>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</si>
  <si>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</si>
  <si>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</si>
  <si>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</si>
  <si>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</si>
  <si>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</si>
  <si>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</si>
  <si>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</si>
  <si>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</si>
  <si>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</si>
  <si>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</si>
  <si>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</si>
  <si>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</si>
  <si>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</si>
  <si>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</si>
  <si>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</si>
  <si>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</si>
  <si>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</si>
  <si>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</si>
  <si>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</si>
  <si>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</si>
  <si>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</si>
  <si>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</si>
  <si>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</si>
  <si>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</si>
  <si>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</si>
  <si>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</si>
  <si>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</si>
  <si>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</si>
  <si>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</si>
  <si>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</si>
  <si>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</si>
  <si>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</si>
  <si>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</si>
  <si>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</si>
  <si>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</si>
  <si>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</si>
  <si>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</si>
  <si>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</si>
  <si>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</si>
  <si>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</si>
  <si>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</si>
  <si>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</si>
  <si>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</si>
  <si>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</si>
  <si>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</si>
  <si>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</si>
  <si>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</si>
  <si>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</si>
  <si>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</si>
  <si>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</si>
  <si>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</si>
  <si>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</si>
  <si>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</si>
  <si>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</si>
  <si>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</si>
  <si>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</si>
  <si>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</si>
  <si>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</si>
  <si>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</si>
  <si>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</si>
  <si>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</si>
  <si>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</si>
  <si>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</si>
  <si>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</si>
  <si>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</si>
  <si>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</si>
  <si>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</si>
  <si>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</si>
  <si>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</si>
  <si>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</si>
  <si>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</si>
  <si>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</si>
  <si>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</si>
  <si>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</si>
  <si>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</si>
  <si>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</si>
  <si>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</si>
  <si>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</si>
  <si>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</si>
  <si>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</si>
  <si>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</si>
  <si>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</si>
  <si>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</si>
  <si>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</si>
  <si>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</si>
  <si>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</si>
  <si>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</si>
  <si>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</si>
  <si>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</si>
  <si>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</si>
  <si>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</si>
  <si>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</si>
  <si>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</si>
  <si>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</si>
  <si>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</si>
  <si>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</si>
  <si>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</si>
  <si>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</si>
  <si>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</si>
  <si>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</si>
  <si>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</si>
  <si>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</si>
  <si>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</si>
  <si>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</si>
  <si>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</si>
  <si>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</si>
  <si>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</si>
  <si>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</si>
  <si>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</si>
  <si>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</si>
  <si>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</si>
  <si>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</si>
  <si>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</si>
  <si>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</si>
  <si>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</si>
  <si>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</si>
  <si>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</si>
  <si>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</si>
  <si>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</si>
  <si>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</si>
  <si>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</si>
  <si>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</si>
  <si>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</si>
  <si>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</si>
  <si>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</si>
  <si>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</si>
  <si>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</si>
  <si>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</si>
  <si>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</si>
  <si>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</si>
  <si>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</si>
  <si>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</si>
  <si>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</si>
  <si>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</si>
  <si>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</si>
  <si>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</si>
  <si>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</si>
  <si>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</si>
  <si>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</si>
  <si>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</si>
  <si>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</si>
  <si>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</si>
  <si>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</si>
  <si>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</si>
  <si>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</si>
  <si>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</si>
  <si>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</si>
  <si>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</si>
  <si>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</si>
  <si>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</si>
  <si>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</si>
  <si>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</si>
  <si>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</si>
  <si>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</si>
  <si>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</si>
  <si>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</si>
  <si>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</si>
  <si>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</si>
  <si>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</si>
  <si>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</si>
  <si>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</si>
  <si>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</si>
  <si>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</si>
  <si>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</si>
  <si>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</si>
  <si>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</si>
  <si>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</si>
  <si>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</si>
  <si>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</si>
  <si>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</si>
  <si>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</si>
  <si>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</si>
  <si>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</si>
  <si>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</si>
  <si>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</si>
  <si>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</si>
  <si>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</si>
  <si>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</si>
  <si>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</si>
  <si>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</si>
  <si>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</si>
  <si>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</si>
  <si>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</si>
  <si>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</si>
  <si>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</si>
  <si>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</si>
  <si>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</si>
  <si>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</si>
  <si>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</si>
  <si>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</si>
  <si>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</si>
  <si>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</si>
  <si>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</si>
  <si>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</si>
  <si>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</si>
  <si>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</si>
  <si>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</si>
  <si>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</si>
  <si>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</si>
  <si>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</si>
  <si>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</si>
  <si>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</si>
  <si>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</si>
  <si>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</si>
  <si>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</si>
  <si>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</si>
  <si>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</si>
  <si>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</si>
  <si>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</si>
  <si>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</si>
  <si>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</si>
  <si>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</si>
  <si>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</si>
  <si>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</si>
  <si>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</si>
  <si>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</si>
  <si>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</si>
  <si>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</si>
  <si>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</si>
  <si>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</si>
  <si>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</si>
  <si>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</si>
  <si>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</si>
  <si>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</si>
  <si>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</si>
  <si>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</si>
  <si>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</si>
  <si>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</si>
  <si>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</si>
  <si>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</si>
  <si>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</si>
  <si>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</si>
  <si>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</si>
  <si>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</si>
  <si>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</si>
  <si>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</si>
  <si>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</si>
  <si>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</si>
  <si>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</si>
  <si>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</si>
  <si>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</si>
  <si>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</si>
  <si>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</si>
  <si>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</si>
  <si>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</si>
  <si>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</si>
  <si>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</si>
  <si>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</si>
  <si>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</si>
  <si>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</si>
  <si>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</si>
  <si>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</si>
  <si>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</si>
  <si>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</si>
  <si>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</si>
  <si>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</si>
  <si>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</si>
  <si>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</si>
  <si>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</si>
  <si>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</si>
  <si>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</si>
  <si>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</si>
  <si>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</si>
  <si>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</si>
  <si>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</si>
  <si>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</si>
  <si>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</si>
  <si>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</si>
  <si>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</si>
  <si>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</si>
  <si>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</si>
  <si>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</si>
  <si>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</si>
  <si>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</si>
  <si>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</si>
  <si>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</si>
  <si>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</si>
  <si>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</si>
  <si>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</si>
  <si>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</si>
  <si>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</si>
  <si>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</si>
  <si>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</si>
  <si>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</si>
  <si>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</si>
  <si>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</si>
  <si>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</si>
  <si>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</si>
  <si>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</si>
  <si>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</si>
  <si>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</si>
  <si>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</si>
  <si>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</si>
  <si>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</si>
  <si>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</si>
  <si>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</si>
  <si>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</si>
  <si>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</si>
  <si>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</si>
  <si>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</si>
  <si>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</si>
  <si>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</si>
  <si>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</si>
  <si>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</si>
  <si>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</si>
  <si>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</si>
  <si>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</si>
  <si>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</si>
  <si>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</si>
  <si>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</si>
  <si>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</si>
  <si>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</si>
  <si>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</si>
  <si>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</si>
  <si>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</si>
  <si>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</si>
  <si>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</si>
  <si>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</si>
  <si>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</si>
  <si>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</si>
  <si>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</si>
  <si>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</si>
  <si>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</si>
  <si>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</si>
  <si>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</si>
  <si>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</si>
  <si>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</si>
  <si>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</si>
  <si>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</si>
  <si>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</si>
  <si>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</si>
  <si>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</si>
  <si>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</si>
  <si>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</si>
  <si>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</si>
  <si>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</si>
  <si>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</si>
  <si>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</si>
  <si>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</si>
  <si>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</si>
  <si>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</si>
  <si>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</si>
  <si>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</si>
  <si>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</si>
  <si>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</si>
  <si>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</si>
  <si>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</si>
  <si>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</si>
  <si>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</si>
  <si>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</si>
  <si>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</si>
  <si>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</si>
  <si>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</si>
  <si>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</si>
  <si>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</si>
  <si>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</si>
  <si>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</si>
  <si>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</si>
  <si>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</si>
  <si>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</si>
  <si>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</si>
  <si>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</si>
  <si>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</si>
  <si>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</si>
  <si>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</si>
  <si>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</si>
  <si>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</si>
  <si>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</si>
  <si>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</si>
  <si>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</si>
  <si>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</si>
  <si>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</si>
  <si>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</si>
  <si>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</si>
  <si>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</si>
  <si>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</si>
  <si>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</si>
  <si>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</si>
  <si>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</si>
  <si>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</si>
  <si>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</si>
  <si>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</si>
  <si>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</si>
  <si>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</si>
  <si>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</si>
  <si>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</si>
  <si>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</si>
  <si>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</si>
  <si>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</si>
  <si>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</si>
  <si>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</si>
  <si>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</si>
  <si>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</si>
  <si>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</si>
  <si>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</si>
  <si>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</si>
  <si>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</si>
  <si>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</si>
  <si>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</si>
  <si>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</si>
  <si>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</si>
  <si>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</si>
  <si>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</si>
  <si>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</si>
  <si>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</si>
  <si>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</si>
  <si>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</si>
  <si>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</si>
  <si>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</si>
  <si>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</si>
  <si>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</si>
  <si>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</si>
  <si>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</si>
  <si>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</si>
  <si>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</si>
  <si>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</si>
  <si>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</si>
  <si>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</si>
  <si>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</si>
  <si>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</si>
  <si>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</si>
  <si>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</si>
  <si>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</si>
  <si>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</si>
  <si>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</si>
  <si>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</si>
  <si>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</si>
  <si>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</si>
  <si>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</si>
  <si>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</si>
  <si>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</si>
  <si>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</si>
  <si>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</si>
  <si>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</si>
  <si>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</si>
  <si>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</si>
  <si>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</si>
  <si>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</si>
  <si>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</si>
  <si>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</si>
  <si>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</si>
  <si>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</si>
  <si>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</si>
  <si>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</si>
  <si>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</si>
  <si>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</si>
  <si>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</si>
  <si>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</si>
  <si>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</si>
  <si>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</si>
  <si>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</si>
  <si>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</si>
  <si>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</si>
  <si>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</si>
  <si>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</si>
  <si>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</si>
  <si>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</si>
  <si>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</si>
  <si>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</si>
  <si>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</si>
  <si>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</si>
  <si>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</si>
  <si>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</si>
  <si>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</si>
  <si>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</si>
  <si>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</si>
  <si>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</si>
  <si>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</si>
  <si>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</si>
  <si>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</si>
  <si>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</si>
  <si>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</si>
  <si>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</si>
  <si>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</si>
  <si>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</si>
  <si>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</si>
  <si>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</si>
  <si>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</si>
  <si>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</si>
  <si>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</si>
  <si>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</si>
  <si>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</si>
  <si>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</si>
  <si>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</si>
  <si>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</si>
  <si>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</si>
  <si>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</si>
  <si>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</si>
  <si>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</si>
  <si>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</si>
  <si>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</si>
  <si>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</si>
  <si>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</si>
  <si>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</si>
  <si>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</si>
  <si>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</si>
  <si>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</si>
  <si>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</si>
  <si>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</si>
  <si>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</si>
  <si>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</si>
  <si>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</si>
  <si>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</si>
  <si>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</si>
  <si>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</si>
  <si>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</si>
  <si>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</si>
  <si>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</si>
  <si>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</si>
  <si>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</si>
  <si>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</si>
  <si>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</si>
  <si>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</si>
  <si>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</si>
  <si>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</si>
  <si>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</si>
  <si>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</si>
  <si>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</si>
  <si>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</si>
  <si>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</si>
  <si>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</si>
  <si>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</si>
  <si>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</si>
  <si>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</si>
  <si>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</si>
  <si>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</si>
  <si>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</si>
  <si>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</si>
  <si>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</si>
  <si>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</si>
  <si>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</si>
  <si>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</si>
  <si>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</si>
  <si>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</si>
  <si>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</si>
  <si>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</si>
  <si>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</si>
  <si>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</si>
  <si>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</si>
  <si>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</si>
  <si>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</si>
  <si>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</si>
  <si>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</si>
  <si>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</si>
  <si>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</si>
  <si>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</si>
  <si>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</si>
  <si>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</si>
  <si>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</si>
  <si>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</si>
  <si>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</si>
  <si>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</si>
  <si>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</si>
  <si>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</si>
  <si>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</si>
  <si>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</si>
  <si>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</si>
  <si>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</si>
  <si>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</si>
  <si>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</si>
  <si>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</si>
  <si>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</si>
  <si>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</si>
  <si>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</si>
  <si>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</si>
  <si>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</si>
  <si>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</si>
  <si>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</si>
  <si>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</si>
  <si>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</si>
  <si>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</si>
  <si>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</si>
  <si>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</si>
  <si>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</si>
  <si>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</si>
  <si>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</si>
  <si>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</si>
  <si>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</si>
  <si>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</si>
  <si>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</si>
  <si>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</si>
  <si>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</si>
  <si>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</si>
  <si>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</si>
  <si>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</si>
  <si>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</si>
  <si>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</si>
  <si>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</si>
  <si>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</si>
  <si>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</si>
  <si>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</si>
  <si>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</si>
  <si>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</si>
  <si>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</si>
  <si>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</si>
  <si>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</si>
  <si>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</si>
  <si>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</si>
  <si>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</si>
  <si>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</si>
  <si>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</si>
  <si>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</si>
  <si>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</si>
  <si>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</si>
  <si>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</si>
  <si>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</si>
  <si>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</si>
  <si>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</si>
  <si>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</si>
  <si>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</si>
  <si>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</si>
  <si>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</si>
  <si>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</si>
  <si>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</si>
  <si>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</si>
  <si>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</si>
  <si>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</si>
  <si>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</si>
  <si>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</si>
  <si>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</si>
  <si>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</si>
  <si>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</si>
  <si>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</si>
  <si>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</si>
  <si>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</si>
  <si>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</si>
  <si>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</si>
  <si>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</si>
  <si>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</si>
  <si>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</si>
  <si>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</si>
  <si>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</si>
  <si>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</si>
  <si>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</si>
  <si>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</si>
  <si>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</si>
  <si>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</si>
  <si>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</si>
  <si>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</si>
  <si>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</si>
  <si>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</si>
  <si>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</si>
  <si>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</si>
  <si>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</si>
  <si>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</si>
  <si>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</si>
  <si>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</si>
  <si>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</si>
  <si>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</si>
  <si>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</si>
  <si>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</si>
  <si>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</si>
  <si>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</si>
  <si>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</si>
  <si>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</si>
  <si>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</si>
  <si>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</si>
  <si>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</si>
  <si>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</si>
  <si>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</si>
  <si>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</si>
  <si>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</si>
  <si>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</si>
  <si>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</si>
  <si>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</si>
  <si>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</si>
  <si>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</si>
  <si>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</si>
  <si>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</si>
  <si>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</si>
  <si>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</si>
  <si>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</si>
  <si>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</si>
  <si>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</si>
  <si>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</si>
  <si>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</si>
  <si>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</si>
  <si>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</si>
  <si>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</si>
  <si>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</si>
  <si>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</si>
  <si>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</si>
  <si>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</si>
  <si>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</si>
  <si>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</si>
  <si>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</si>
  <si>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</si>
  <si>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</si>
  <si>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</si>
  <si>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</si>
  <si>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</si>
  <si>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</si>
  <si>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</si>
  <si>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</si>
  <si>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</si>
  <si>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</si>
  <si>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</si>
  <si>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</si>
  <si>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</si>
  <si>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</si>
  <si>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</si>
  <si>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</si>
  <si>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</si>
  <si>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</si>
  <si>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</si>
  <si>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</si>
  <si>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</si>
  <si>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</si>
  <si>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</si>
  <si>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</si>
  <si>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</si>
  <si>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</si>
  <si>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</si>
  <si>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</si>
  <si>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</si>
  <si>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</si>
  <si>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</si>
  <si>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</si>
  <si>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</si>
  <si>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</si>
  <si>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</si>
  <si>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</si>
  <si>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</si>
  <si>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</si>
  <si>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</si>
  <si>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</si>
  <si>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</si>
  <si>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</si>
  <si>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</si>
  <si>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</si>
  <si>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</si>
  <si>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</si>
  <si>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</si>
  <si>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</si>
  <si>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</si>
  <si>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</si>
  <si>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</si>
  <si>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</si>
  <si>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</si>
  <si>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</si>
  <si>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</si>
  <si>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</si>
  <si>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</si>
  <si>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</si>
  <si>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</si>
  <si>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</si>
  <si>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</si>
  <si>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</si>
  <si>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</si>
  <si>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</si>
  <si>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</si>
  <si>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</si>
  <si>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</si>
  <si>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</si>
  <si>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</si>
  <si>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</si>
  <si>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</si>
  <si>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</si>
  <si>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</si>
  <si>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</si>
  <si>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</si>
  <si>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</si>
  <si>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</si>
  <si>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</si>
  <si>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</si>
  <si>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</si>
  <si>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</si>
  <si>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</si>
  <si>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</si>
  <si>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</si>
  <si>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</si>
  <si>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</si>
  <si>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</si>
  <si>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</si>
  <si>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</si>
  <si>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</si>
  <si>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</si>
  <si>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</si>
  <si>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</si>
  <si>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</si>
  <si>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</si>
  <si>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</si>
  <si>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</si>
  <si>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</si>
  <si>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</si>
  <si>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</si>
  <si>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</si>
  <si>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</si>
  <si>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</si>
  <si>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</si>
  <si>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</si>
  <si>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</si>
  <si>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</si>
  <si>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</si>
  <si>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</si>
  <si>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</si>
  <si>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</si>
  <si>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</si>
  <si>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</si>
  <si>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</si>
  <si>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</si>
  <si>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</si>
  <si>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</si>
  <si>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</si>
  <si>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</si>
  <si>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</si>
  <si>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</si>
  <si>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</si>
  <si>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</si>
  <si>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</si>
  <si>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</si>
  <si>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</si>
  <si>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</si>
  <si>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</si>
  <si>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</si>
  <si>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</si>
  <si>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</si>
  <si>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</si>
  <si>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</si>
  <si>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</si>
  <si>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</si>
  <si>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</si>
  <si>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</si>
  <si>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</si>
  <si>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</si>
  <si>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</si>
  <si>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</si>
  <si>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</si>
  <si>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</si>
  <si>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</si>
  <si>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</si>
  <si>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</si>
  <si>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</si>
  <si>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</si>
  <si>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</si>
  <si>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</si>
  <si>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</si>
  <si>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</si>
  <si>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</si>
  <si>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</si>
  <si>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</si>
  <si>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</si>
  <si>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</si>
  <si>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</si>
  <si>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</si>
  <si>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</si>
  <si>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</si>
  <si>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</si>
  <si>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</si>
  <si>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</si>
  <si>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</si>
  <si>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</si>
  <si>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</si>
  <si>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</si>
  <si>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</si>
  <si>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</si>
  <si>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</si>
  <si>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</si>
  <si>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</si>
  <si>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</si>
  <si>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</si>
  <si>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</si>
  <si>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</si>
  <si>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</si>
  <si>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</si>
  <si>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</si>
  <si>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</si>
  <si>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</si>
  <si>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</si>
  <si>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</si>
  <si>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</si>
  <si>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</si>
  <si>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</si>
  <si>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</si>
  <si>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</si>
  <si>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</si>
  <si>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</si>
  <si>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</si>
  <si>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</si>
  <si>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</si>
  <si>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</si>
  <si>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</si>
  <si>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</si>
  <si>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</si>
  <si>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</si>
  <si>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</si>
  <si>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</si>
  <si>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</si>
  <si>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</si>
  <si>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</si>
  <si>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</si>
  <si>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</si>
  <si>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</si>
  <si>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</si>
  <si>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</si>
  <si>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</si>
  <si>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</si>
  <si>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</si>
  <si>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</si>
  <si>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</si>
  <si>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</si>
  <si>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</si>
  <si>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</si>
  <si>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</si>
  <si>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</si>
  <si>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</si>
  <si>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</si>
  <si>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</si>
  <si>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</si>
  <si>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</si>
  <si>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</si>
  <si>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</si>
  <si>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</si>
  <si>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</si>
  <si>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</si>
  <si>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</si>
  <si>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</si>
  <si>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</si>
  <si>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</si>
  <si>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</si>
  <si>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</si>
  <si>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</si>
  <si>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</si>
  <si>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</si>
  <si>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</si>
  <si>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</si>
  <si>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</si>
  <si>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</si>
  <si>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</si>
  <si>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</si>
  <si>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</si>
  <si>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</si>
  <si>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</si>
  <si>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</si>
  <si>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</si>
  <si>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</si>
  <si>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</si>
  <si>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</si>
  <si>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</si>
  <si>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</si>
  <si>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</si>
  <si>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</si>
  <si>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</si>
  <si>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</si>
  <si>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</si>
  <si>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</si>
  <si>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</si>
  <si>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</si>
  <si>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</si>
  <si>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</si>
  <si>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</si>
  <si>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</si>
  <si>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</si>
  <si>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</si>
  <si>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</si>
  <si>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</si>
  <si>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</si>
  <si>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</si>
  <si>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</si>
  <si>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</si>
  <si>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</si>
  <si>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</si>
  <si>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</si>
  <si>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</si>
  <si>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</si>
  <si>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</si>
  <si>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</si>
  <si>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</si>
  <si>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</si>
  <si>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</si>
  <si>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</si>
  <si>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</si>
  <si>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</si>
  <si>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</si>
  <si>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</si>
  <si>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</si>
  <si>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</si>
  <si>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</si>
  <si>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</si>
  <si>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</si>
  <si>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</si>
  <si>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</si>
  <si>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</si>
  <si>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</si>
  <si>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</si>
  <si>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</si>
  <si>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</si>
  <si>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</si>
  <si>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</si>
  <si>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</si>
  <si>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</si>
  <si>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</si>
  <si>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</si>
  <si>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</si>
  <si>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</si>
  <si>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</si>
  <si>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</si>
  <si>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</si>
  <si>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</si>
  <si>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</si>
  <si>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</si>
  <si>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</si>
  <si>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</si>
  <si>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</si>
  <si>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</si>
  <si>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</si>
  <si>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</si>
  <si>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</si>
  <si>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</si>
  <si>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</si>
  <si>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</si>
  <si>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</si>
  <si>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</si>
  <si>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</si>
  <si>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</si>
  <si>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</si>
  <si>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</si>
  <si>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</si>
  <si>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</si>
  <si>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</si>
  <si>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</si>
  <si>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</si>
  <si>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</si>
  <si>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</si>
  <si>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</si>
  <si>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</si>
  <si>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</si>
  <si>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</si>
  <si>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</si>
  <si>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</si>
  <si>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</si>
  <si>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</si>
  <si>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</si>
  <si>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</si>
  <si>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</si>
  <si>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</si>
  <si>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</si>
  <si>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</si>
  <si>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</si>
  <si>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</si>
  <si>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</si>
  <si>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</si>
  <si>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</si>
  <si>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</si>
  <si>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</si>
  <si>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</si>
  <si>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</si>
  <si>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</si>
  <si>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</si>
  <si>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</si>
  <si>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</si>
  <si>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</si>
  <si>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</si>
  <si>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</si>
  <si>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</si>
  <si>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</si>
  <si>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</si>
  <si>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</si>
  <si>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</si>
  <si>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</si>
  <si>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</si>
  <si>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</si>
  <si>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</si>
  <si>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</si>
  <si>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</si>
  <si>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</si>
  <si>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</si>
  <si>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</si>
  <si>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</si>
  <si>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</si>
  <si>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</si>
  <si>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</si>
  <si>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</si>
  <si>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</si>
  <si>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</si>
  <si>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</si>
  <si>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</si>
  <si>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</si>
  <si>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</si>
  <si>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</si>
  <si>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</si>
  <si>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</si>
  <si>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</si>
  <si>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</si>
  <si>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</si>
  <si>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</si>
  <si>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</si>
  <si>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</si>
  <si>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</si>
  <si>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</si>
  <si>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</si>
  <si>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</si>
  <si>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</si>
  <si>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</si>
  <si>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</si>
  <si>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</si>
  <si>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</si>
  <si>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</si>
  <si>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</si>
  <si>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</si>
  <si>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</si>
  <si>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</si>
  <si>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</si>
  <si>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</si>
  <si>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</si>
  <si>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</si>
  <si>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</si>
  <si>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</si>
  <si>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</si>
  <si>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</si>
  <si>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</si>
  <si>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</si>
  <si>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</si>
  <si>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</si>
  <si>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</si>
  <si>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</si>
  <si>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</si>
  <si>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</si>
  <si>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</si>
  <si>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</si>
  <si>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</si>
  <si>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</si>
  <si>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</si>
  <si>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</si>
  <si>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</si>
  <si>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</si>
  <si>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</si>
  <si>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</si>
  <si>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</si>
  <si>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</si>
  <si>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</si>
  <si>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</si>
  <si>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</si>
  <si>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</si>
  <si>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</si>
  <si>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</si>
  <si>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</si>
  <si>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</si>
  <si>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</si>
  <si>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</si>
  <si>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</si>
  <si>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</si>
  <si>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</si>
  <si>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</si>
  <si>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</si>
  <si>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</si>
  <si>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</si>
  <si>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</si>
  <si>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</si>
  <si>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</si>
  <si>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</si>
  <si>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</si>
  <si>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</si>
  <si>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</si>
  <si>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</si>
  <si>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</si>
  <si>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</si>
  <si>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</si>
  <si>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</si>
  <si>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</si>
  <si>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</si>
  <si>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</si>
  <si>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</si>
  <si>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</si>
  <si>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</si>
  <si>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</si>
  <si>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</si>
  <si>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</si>
  <si>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</si>
  <si>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</si>
  <si>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</si>
  <si>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</si>
  <si>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</si>
  <si>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</si>
  <si>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</si>
  <si>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</si>
  <si>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</si>
  <si>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</si>
  <si>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</si>
  <si>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</si>
  <si>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</si>
  <si>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</si>
  <si>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</si>
  <si>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</si>
  <si>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</si>
  <si>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</si>
  <si>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</si>
  <si>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</si>
  <si>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</si>
  <si>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</si>
  <si>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</si>
  <si>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</si>
  <si>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</si>
  <si>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</si>
  <si>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</si>
  <si>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</si>
  <si>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</si>
  <si>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</si>
  <si>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</si>
  <si>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</si>
  <si>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</si>
  <si>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</si>
  <si>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</si>
  <si>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</si>
  <si>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</si>
  <si>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</si>
  <si>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</si>
  <si>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</si>
  <si>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</si>
  <si>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</si>
  <si>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</si>
  <si>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</si>
  <si>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</si>
  <si>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</si>
  <si>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</si>
  <si>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</si>
  <si>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</si>
  <si>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</si>
  <si>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</si>
  <si>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</si>
  <si>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</si>
  <si>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</si>
  <si>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</si>
  <si>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</si>
  <si>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</si>
  <si>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</si>
  <si>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</si>
  <si>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</si>
  <si>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</si>
  <si>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</si>
  <si>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</si>
  <si>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</si>
  <si>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</si>
  <si>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</si>
  <si>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</si>
  <si>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</si>
  <si>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</si>
  <si>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</si>
  <si>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</si>
  <si>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</si>
  <si>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</si>
  <si>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</si>
  <si>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</si>
  <si>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</si>
  <si>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</si>
  <si>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</si>
  <si>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</si>
  <si>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</si>
  <si>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</si>
  <si>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</si>
  <si>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</si>
  <si>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</si>
  <si>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</si>
  <si>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</si>
  <si>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</si>
  <si>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</si>
  <si>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</si>
  <si>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</si>
  <si>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</si>
  <si>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</si>
  <si>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</si>
  <si>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</si>
  <si>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</si>
  <si>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</si>
  <si>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</si>
  <si>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</si>
  <si>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</si>
  <si>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</si>
  <si>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</si>
  <si>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</si>
  <si>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</si>
  <si>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</si>
  <si>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</si>
  <si>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</si>
  <si>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</si>
  <si>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</si>
  <si>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</si>
  <si>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</si>
  <si>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</si>
  <si>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</si>
  <si>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</si>
  <si>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</si>
  <si>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</si>
  <si>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</si>
  <si>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</si>
  <si>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</si>
  <si>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</si>
  <si>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</si>
  <si>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</si>
  <si>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</si>
  <si>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</si>
  <si>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</si>
  <si>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</si>
  <si>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</si>
  <si>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</si>
  <si>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</si>
  <si>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</si>
  <si>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</si>
  <si>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</si>
  <si>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</si>
  <si>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</si>
  <si>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</si>
  <si>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</si>
  <si>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</si>
  <si>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</si>
  <si>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</si>
  <si>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</si>
  <si>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</si>
  <si>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</si>
  <si>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</si>
  <si>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</si>
  <si>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</si>
  <si>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</si>
  <si>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</si>
  <si>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</si>
  <si>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</si>
  <si>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</si>
  <si>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</si>
  <si>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</si>
  <si>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</si>
  <si>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</si>
  <si>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</si>
  <si>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</si>
  <si>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</si>
  <si>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</si>
  <si>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</si>
  <si>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</si>
  <si>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</si>
  <si>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</si>
  <si>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</si>
  <si>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</si>
  <si>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</si>
  <si>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</si>
  <si>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</si>
  <si>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</si>
  <si>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</si>
  <si>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</si>
  <si>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</si>
  <si>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</si>
  <si>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</si>
  <si>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</si>
  <si>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</si>
  <si>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</si>
  <si>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</si>
  <si>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</si>
  <si>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</si>
  <si>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</si>
  <si>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</si>
  <si>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</si>
  <si>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</si>
  <si>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</si>
  <si>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</si>
  <si>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</si>
  <si>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</si>
  <si>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</si>
  <si>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</si>
  <si>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</si>
  <si>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</si>
  <si>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</si>
  <si>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</si>
  <si>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</si>
  <si>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</si>
  <si>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</si>
  <si>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</si>
  <si>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</si>
  <si>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</si>
  <si>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</si>
  <si>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</si>
  <si>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</si>
  <si>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</si>
  <si>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</si>
  <si>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</si>
  <si>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</si>
  <si>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</si>
  <si>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</si>
  <si>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</si>
  <si>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</si>
  <si>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</si>
  <si>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</si>
  <si>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</si>
  <si>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</si>
  <si>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</si>
  <si>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</si>
  <si>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</si>
  <si>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</si>
  <si>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</si>
  <si>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</si>
  <si>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</si>
  <si>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</si>
  <si>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</si>
  <si>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</si>
  <si>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</si>
  <si>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</si>
  <si>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</si>
  <si>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</si>
  <si>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</si>
  <si>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</si>
  <si>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</si>
  <si>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</si>
  <si>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</si>
  <si>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</si>
  <si>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</si>
  <si>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</si>
  <si>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</si>
  <si>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</si>
  <si>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</si>
  <si>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</si>
  <si>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</si>
  <si>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</si>
  <si>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</si>
  <si>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</si>
  <si>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</si>
  <si>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</si>
  <si>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</si>
  <si>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</si>
  <si>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</si>
  <si>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</si>
  <si>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</si>
  <si>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</si>
  <si>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</si>
  <si>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</si>
  <si>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</si>
  <si>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</si>
  <si>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</si>
  <si>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</si>
  <si>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</si>
  <si>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</si>
  <si>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</si>
  <si>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</si>
  <si>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</si>
  <si>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</si>
  <si>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</si>
  <si>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</si>
  <si>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</si>
  <si>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</si>
  <si>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</si>
  <si>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</si>
  <si>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</si>
  <si>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</si>
  <si>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</si>
  <si>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</si>
  <si>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</si>
  <si>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</si>
  <si>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</si>
  <si>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</si>
  <si>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</si>
  <si>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</si>
  <si>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</si>
  <si>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</si>
  <si>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</si>
  <si>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</si>
  <si>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</si>
  <si>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</si>
  <si>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</si>
  <si>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</si>
  <si>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</si>
  <si>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</si>
  <si>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</si>
  <si>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</si>
  <si>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</si>
  <si>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</si>
  <si>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</si>
  <si>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</si>
  <si>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</si>
  <si>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</si>
  <si>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</si>
  <si>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</si>
  <si>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</si>
  <si>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</si>
  <si>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</si>
  <si>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</si>
  <si>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</si>
  <si>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</si>
  <si>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</si>
  <si>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</si>
  <si>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</si>
  <si>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</si>
  <si>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</si>
  <si>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</si>
  <si>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</si>
  <si>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</si>
  <si>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</si>
  <si>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</si>
  <si>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</si>
  <si>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</si>
  <si>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</si>
  <si>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</si>
  <si>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</si>
  <si>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</si>
  <si>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</si>
  <si>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</si>
  <si>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</si>
  <si>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</si>
  <si>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</si>
  <si>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</si>
  <si>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</si>
  <si>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</si>
  <si>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</si>
  <si>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</si>
  <si>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</si>
  <si>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</si>
  <si>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</si>
  <si>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</si>
  <si>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</si>
  <si>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</si>
  <si>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</si>
  <si>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</si>
  <si>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</si>
  <si>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</si>
  <si>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</si>
  <si>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</si>
  <si>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</si>
  <si>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</si>
  <si>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</si>
  <si>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</si>
  <si>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</si>
  <si>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</si>
  <si>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</si>
  <si>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</si>
  <si>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</si>
  <si>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</si>
  <si>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</si>
  <si>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</si>
  <si>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</si>
  <si>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</si>
  <si>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</si>
  <si>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</si>
  <si>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</si>
  <si>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</si>
  <si>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</si>
  <si>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</si>
  <si>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</si>
  <si>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</si>
  <si>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</si>
  <si>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</si>
  <si>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</si>
  <si>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</si>
  <si>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</si>
  <si>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</si>
  <si>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</si>
  <si>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</si>
  <si>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</si>
  <si>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</si>
  <si>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</si>
  <si>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</si>
  <si>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</si>
  <si>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</si>
  <si>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</si>
  <si>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</si>
  <si>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</si>
  <si>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</si>
  <si>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</si>
  <si>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</si>
  <si>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</si>
  <si>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</si>
  <si>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</si>
  <si>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</si>
  <si>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</si>
  <si>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</si>
  <si>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</si>
  <si>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</si>
  <si>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</si>
  <si>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</si>
  <si>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</si>
  <si>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</si>
  <si>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</si>
  <si>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</si>
  <si>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</si>
  <si>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</si>
  <si>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</si>
  <si>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</si>
  <si>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</si>
  <si>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</si>
  <si>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</si>
  <si>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</si>
  <si>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</si>
  <si>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</si>
  <si>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</si>
  <si>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</si>
  <si>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</si>
  <si>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</si>
  <si>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</si>
  <si>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</si>
  <si>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</si>
  <si>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</si>
  <si>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</si>
  <si>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</si>
  <si>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</si>
  <si>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</si>
  <si>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</si>
  <si>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</si>
  <si>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</si>
  <si>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</si>
  <si>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</si>
  <si>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</si>
  <si>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</si>
  <si>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</si>
  <si>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</si>
  <si>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</si>
  <si>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</si>
  <si>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</si>
  <si>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</si>
  <si>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</si>
  <si>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</si>
  <si>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</si>
  <si>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</si>
  <si>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</si>
  <si>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</si>
  <si>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</si>
  <si>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</si>
  <si>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</si>
  <si>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</si>
  <si>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</si>
  <si>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</si>
  <si>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</si>
  <si>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</si>
  <si>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</si>
  <si>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</si>
  <si>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</si>
  <si>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</si>
  <si>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</si>
  <si>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</si>
  <si>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</si>
  <si>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</si>
  <si>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</si>
  <si>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</si>
  <si>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</si>
  <si>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</si>
  <si>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</si>
  <si>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</si>
  <si>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</si>
  <si>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</si>
  <si>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</si>
  <si>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</si>
  <si>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</si>
  <si>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</si>
  <si>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</si>
  <si>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</si>
  <si>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</si>
  <si>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</si>
  <si>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</si>
  <si>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</si>
  <si>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</si>
  <si>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</si>
  <si>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</si>
  <si>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</si>
  <si>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</si>
  <si>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</si>
  <si>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</si>
  <si>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</si>
  <si>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</si>
  <si>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</si>
  <si>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</si>
  <si>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</si>
  <si>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</si>
  <si>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</si>
  <si>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</si>
  <si>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</si>
  <si>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</si>
  <si>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</si>
  <si>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</si>
  <si>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</si>
  <si>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</si>
  <si>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</si>
  <si>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</si>
  <si>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</si>
  <si>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</si>
  <si>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</si>
  <si>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</si>
  <si>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</si>
  <si>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</si>
  <si>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</si>
  <si>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</si>
  <si>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</si>
  <si>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</si>
  <si>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</si>
  <si>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</si>
  <si>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</si>
  <si>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</si>
  <si>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</si>
  <si>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</si>
  <si>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</si>
  <si>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</si>
  <si>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</si>
  <si>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</si>
  <si>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</si>
  <si>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</si>
  <si>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</si>
  <si>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</si>
  <si>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</si>
  <si>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</si>
  <si>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</si>
  <si>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</si>
  <si>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</si>
  <si>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</si>
  <si>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</si>
  <si>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</si>
  <si>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</si>
  <si>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</si>
  <si>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</si>
  <si>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</si>
  <si>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</si>
  <si>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</si>
  <si>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</si>
  <si>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</si>
  <si>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</si>
  <si>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</si>
  <si>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</si>
  <si>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</si>
  <si>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</si>
  <si>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</si>
  <si>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</si>
  <si>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</si>
  <si>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</si>
  <si>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</si>
  <si>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</si>
  <si>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</si>
  <si>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</si>
  <si>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</si>
  <si>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</si>
  <si>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</si>
  <si>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</si>
  <si>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</si>
  <si>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</si>
  <si>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</si>
  <si>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</si>
  <si>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</si>
  <si>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</si>
  <si>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</si>
  <si>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</si>
  <si>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</si>
  <si>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</si>
  <si>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</si>
  <si>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</si>
  <si>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</si>
  <si>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</si>
  <si>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</si>
  <si>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</si>
  <si>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</si>
  <si>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</si>
  <si>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</si>
  <si>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</si>
  <si>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</si>
  <si>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</si>
  <si>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</si>
  <si>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</si>
  <si>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</si>
  <si>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</si>
  <si>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</si>
  <si>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</si>
  <si>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</si>
  <si>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</si>
  <si>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</si>
  <si>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</si>
  <si>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</si>
  <si>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</si>
  <si>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</si>
  <si>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</si>
  <si>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</si>
  <si>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</si>
  <si>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</si>
  <si>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</si>
  <si>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</si>
  <si>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</si>
  <si>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</si>
  <si>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</si>
  <si>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</si>
  <si>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</si>
  <si>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</si>
  <si>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</si>
  <si>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</si>
  <si>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</si>
  <si>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</si>
  <si>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</si>
  <si>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</si>
  <si>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</si>
  <si>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</si>
  <si>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</si>
  <si>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</si>
  <si>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</si>
  <si>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</si>
  <si>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</si>
  <si>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</si>
  <si>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</si>
  <si>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</si>
  <si>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</si>
  <si>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</si>
  <si>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</si>
  <si>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</si>
  <si>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</si>
  <si>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</si>
  <si>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</si>
  <si>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</si>
  <si>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</si>
  <si>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</si>
  <si>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</si>
  <si>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</si>
  <si>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</si>
  <si>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</si>
  <si>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</si>
  <si>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</si>
  <si>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</si>
  <si>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</si>
  <si>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</si>
  <si>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</si>
  <si>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</si>
  <si>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</si>
  <si>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</si>
  <si>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</si>
  <si>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</si>
  <si>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</si>
  <si>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</si>
  <si>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</si>
  <si>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</si>
  <si>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</si>
  <si>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</si>
  <si>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</si>
  <si>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</si>
  <si>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</si>
  <si>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</si>
  <si>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</si>
  <si>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</si>
  <si>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</si>
  <si>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</si>
  <si>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</si>
  <si>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</si>
  <si>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</si>
  <si>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</si>
  <si>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</si>
  <si>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</si>
  <si>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</si>
  <si>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</si>
  <si>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</si>
  <si>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</si>
  <si>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</si>
  <si>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</si>
  <si>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</si>
  <si>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</si>
  <si>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</si>
  <si>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</si>
  <si>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</si>
  <si>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</si>
  <si>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</si>
  <si>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</si>
  <si>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</si>
  <si>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</si>
  <si>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</si>
  <si>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</si>
  <si>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</si>
  <si>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</si>
  <si>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</si>
  <si>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</si>
  <si>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</si>
  <si>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</si>
  <si>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</si>
  <si>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</si>
  <si>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</si>
  <si>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</si>
  <si>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</si>
  <si>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</si>
  <si>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</si>
  <si>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</si>
  <si>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</si>
  <si>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</si>
  <si>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</si>
  <si>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</si>
  <si>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</si>
  <si>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</si>
  <si>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</si>
  <si>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</si>
  <si>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</si>
  <si>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</si>
  <si>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</si>
  <si>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</si>
  <si>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</si>
  <si>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</si>
  <si>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</si>
  <si>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</si>
  <si>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</si>
  <si>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</si>
  <si>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</si>
  <si>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</si>
  <si>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</si>
  <si>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</si>
  <si>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</si>
  <si>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</si>
  <si>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</si>
  <si>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</si>
  <si>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</si>
  <si>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</si>
  <si>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</si>
  <si>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</si>
  <si>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</si>
  <si>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was has access night issue located at USF /EM TEAM NEED 120 MIN </t>
  </si>
  <si>
    <t>PCM-20251204-00000393</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</si>
  <si>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</si>
  <si>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</si>
  <si>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</si>
  <si>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</si>
  <si>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</si>
  <si>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</si>
  <si>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</si>
  <si>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</si>
  <si>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</si>
  <si>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</si>
  <si>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ETA 70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</si>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</sst>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332.31020057870046</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R1</v>
      </c>
      <c r="C3" s="128"/>
      <c r="D3" s="56" t="s">
        <v>16431</v>
      </c>
      <c r="E3" s="127"/>
      <c r="F3" s="126"/>
      <c r="G3" s="125">
        <f ca="1">IFERROR(NOW()-F3,"-")</f>
        <v>45995.258626504627</v>
      </c>
      <c r="H3" s="126"/>
      <c r="I3" s="128" t="str">
        <f>IFERROR(VLOOKUP(D3,DB!A:F,6,0),"")</f>
        <v>SCECO</v>
      </c>
      <c r="J3" s="128" t="str">
        <f>IFERROR(VLOOKUP(D3,DB!A:G,7,0),"")</f>
        <v>Good</v>
      </c>
      <c r="K3" s="124"/>
      <c r="L3" s="123" t="str">
        <f>IFERROR(VLOOKUP(D3,DB!A:I,9,0),"")</f>
        <v>Latis</v>
      </c>
    </row>
    <row r="4" spans="1:15" ht="15" customHeight="1">
      <c r="A4" s="129"/>
      <c r="B4" s="128" t="str">
        <f>IFERROR(VLOOKUP(D4,DB!A:K,11,0),"")</f>
        <v/>
      </c>
      <c r="C4" s="128"/>
      <c r="D4" s="56"/>
      <c r="E4" s="127"/>
      <c r="F4" s="126"/>
      <c r="G4" s="125">
        <f ca="1">IFERROR(NOW()-F4,"-")</f>
        <v>45995.258626504627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45995.258626504627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45995.258626504627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45995.258626504627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45995.258626504627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45995.258626504627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45995.258626504627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45995.258626504627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45995.258626504627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45995.258626504627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45995.258626504627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45995.258626504627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45995.258626504627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45995.258626504627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45995.258626504627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45995.258626504627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45995.258626504627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45995.258626504627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45995.258626504627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45995.258626504627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45995.258626504627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45995.258626504627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45995.258626504627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45995.258626504627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45995.258626504627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45995.258626504627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45995.258626504627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45995.258626504627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45995.258626504627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45995.258626504627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45995.258626504627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45995.258626504627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45995.258626504627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45995.258626504627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45995.258626504627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45995.258626504627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45995.258626504627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45995.258626504627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45995.258626504627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45995.258626504627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45995.258626504627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45995.258626504627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45995.258626504627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45995.258626504627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45995.258626504627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45995.258626504627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45995.258626504627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45995.258626504627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45995.258626504627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45995.258626504627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45995.258626504627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45995.258626504627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45995.258626504627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45995.258626504627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45995.258626504627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45995.258626504627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45995.258626504627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45995.258626504627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45995.258626504627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45995.258626504627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45995.258626504627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45995.258626504627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45995.258626504627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45995.258626504627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45995.258626504627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45995.258626504627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45995.258626504627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45995.258626504627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45995.258626504627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45995.258626504627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45995.258626504627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45995.258626504627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45995.258626504627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45995.258626504627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45995.258626504627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45995.258626504627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45995.258626504627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45995.258626504627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45995.258626504627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45995.258626504627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45995.258626504627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45995.258626504627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45995.258626504627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45995.258626504627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45995.258626504627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45995.258626504627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45995.258626504627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45995.258626504627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45995.258626504627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45995.258626504627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45995.258626504627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45995.258626504627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45995.258626504627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45995.258626504627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45995.258626504627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45995.258626504627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45995.258626504627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45995.258626504627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45995.258626504627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45995.258626504627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45995.258626504627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45995.258626504627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45995.258626504627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45995.258626504627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45995.258626504627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45995.258626504627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45995.258626504627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45995.258626504627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45995.258626504627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45995.258626504627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45995.258626504627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45995.258626504627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45995.258626504627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45995.258626504627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45995.258626504627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45995.258626504627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45995.258626504627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45995.258626504627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45995.258626504627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45995.258626504627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45995.258626504627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45995.258626504627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45995.258626504627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45995.258626504627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45995.258626504627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45995.258626504627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45995.258626504627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45995.258626504627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45995.258626504627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45995.258626504627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45995.258626504627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45995.258626504627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45995.258626504627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45995.258626504627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45995.258626504627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45995.258626504627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45995.258626504627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45995.258626504627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45995.258626504627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45995.258626504627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45995.258626504627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45995.258626504627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45995.258626504627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45995.258626504627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45995.258626504627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45995.258626504627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45995.258626504627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45995.258626504627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45995.258626504627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45995.258626504627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45995.258626504627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45995.258626504627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45995.258626504627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45995.258626504627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45995.258626504627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45995.258626504627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45995.258626504627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45995.258626504627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45995.258626504627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45995.258626504627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45995.258626504627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45995.258626504627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45995.258626504627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45995.258626504627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45995.258626504627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45995.258626504627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45995.258626504627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45995.258626504627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45995.258626504627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45995.258626504627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45995.258626504627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45995.258626504627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45995.258626504627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45995.258626504627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45995.258626504627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45995.258626504627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45995.258626504627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45995.258626504627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45995.258626504627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45995.258626504627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45995.258626504627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45995.258626504627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45995.258626504627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45995.258626504627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45995.258626504627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45995.258626504627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45995.258626504627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45995.258626504627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45995.258626504627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45995.258626504627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45995.258626504627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45995.258626504627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45995.258626504627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45995.258626504627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45995.258626504627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45995.258626504627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45995.258626504627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45995.258626504627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45995.258626504627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45995.258626504627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45995.258626504627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45995.258626504627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9B72B49-F5D9-4EBD-9101-1B76EC4B0F72}"/>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170.25878854166513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10.871207523145131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45995.258626504627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45995.258626504627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45995.258626504627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45995.258626504627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45995.258626504627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45995.258626504627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45995.258626504627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45995.258626504627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45995.258626504627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45995.258626504627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45995.258626504627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45995.258626504627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45995.258626504627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45995.258626504627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45995.258626504627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45995.258626504627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45995.258626504627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45995.258626504627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45995.258626504627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45995.258626504627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45995.258626504627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45995.258626504627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45995.258626504627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45995.258626504627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45995.258626504627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45995.258626504627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45995.258626504627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45995.258626504627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45995.258626504627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45995.258626504627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45995.258626504627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45995.258626504627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45995.258626504627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45995.258626504627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45995.258626504627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45995.258626504627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45995.258626504627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45995.258626504627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45995.258626504627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45995.258626504627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45995.258626504627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45995.258626504627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45995.258626504627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45995.258626504627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45995.258626504627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45995.258626504627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45995.258626504627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45995.258626504627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45995.258626504627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45995.258626504627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45995.258626504627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45995.258626504627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45995.258626504627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45995.258626504627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45995.258626504627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45995.258626504627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45995.258626504627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45995.258626504627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45995.258626504627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45995.258626504627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45995.258626504627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45995.258626504627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45995.258626504627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45995.258626504627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45995.258626504627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45995.258626504627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45995.258626504627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45995.258626504627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45995.258626504627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45995.258626504627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45995.258626504627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45995.258626504627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45995.258626504627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45995.258626504627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45995.258626504627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45995.258626504627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45995.258626504627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45995.258626504627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45995.258626504627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45995.258626504627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45995.258626504627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45995.258626504627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45995.258626504627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45995.258626504627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45995.258626504627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45995.258626504627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45995.258626504627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45995.258626504627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45995.258626504627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45995.258626504627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45995.258626504627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45995.258626504627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45995.258626504627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45995.258626504627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45995.258626504627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45995.258626504627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45995.258626504627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45995.258626504627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45995.258626504627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45995.258626504627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45995.258626504627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45995.258626504627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45995.258626504627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45995.258626504627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45995.258626504627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45995.258626504627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45995.258626504627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45995.258626504627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45995.258626504627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45995.258626504627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45995.258626504627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45995.258626504627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45995.258626504627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45995.258626504627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45995.258626504627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45995.258626504627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45995.258626504627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45995.258626504627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45995.258626504627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45995.258626504627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45995.258626504627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45995.258626504627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45995.258626504627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45995.258626504627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45995.258626504627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45995.258626504627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45995.258626504627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45995.258626504627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45995.258626504627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45995.258626504627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45995.258626504627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45995.258626504627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45995.258626504627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45995.258626504627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45995.258626504627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45995.258626504627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45995.258626504627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45995.258626504627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45995.258626504627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45995.258626504627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45995.258626504627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45995.258626504627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45995.258626504627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45995.258626504627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45995.258626504627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45995.258626504627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45995.258626504627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45995.258626504627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45995.258626504627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45995.258626504627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45995.258626504627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45995.258626504627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45995.258626504627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45995.258626504627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45995.258626504627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45995.258626504627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45995.258626504627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45995.258626504627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45995.258626504627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45995.258626504627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45995.258626504627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45995.258626504627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45995.258626504627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45995.258626504627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45995.258626504627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45995.258626504627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45995.258626504627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45995.258626504627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45995.258626504627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45995.258626504627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45995.258626504627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45995.258626504627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45995.258626504627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45995.258626504627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45995.258626504627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45995.258626504627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45995.258626504627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45995.258626504627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45995.258626504627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45995.258626504627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45995.258626504627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45995.258626504627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45995.258626504627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45995.258626504627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45995.258626504627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45995.258626504627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45995.258626504627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45995.258626504627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45995.258626504627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45995.258626504627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45995.258626504627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45995.258626504627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45995.258626504627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45995.258626504627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45995.258626504627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45995.258626504627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45995.258626504627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45995.258626504627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45995.258626504627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45995.258626504627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45995.258626504627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45995.258626504627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45995.258626504627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45995.258626504627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45995.258626504627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45995.258626504627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45995.258626504627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45995.258626504627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45995.258626504627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45995.258626504627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45995.258626504627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45995.258626504627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45995.258626504627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45995.258626504627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45995.258626504627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45995.258626504627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45995.258626504627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45995.258626504627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45995.258626504627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45995.258626504627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45995.258626504627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45995.258626504627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45995.258626504627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45995.258626504627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45995.258626504627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45995.258626504627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45995.258626504627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45995.258626504627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45995.258626504627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45995.258626504627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45995.258626504627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45995.258626504627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45995.258626504627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45995.258626504627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45995.258626504627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45995.258626504627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45995.258626504627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45995.258626504627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45995.258626504627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45995.258626504627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45995.258626504627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45995.258626504627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45995.258626504627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45995.258626504627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45995.258626504627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45995.258626504627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45995.258626504627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45995.258626504627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45995.258626504627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45995.258626504627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45995.258626504627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45995.258626504627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45995.258626504627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45995.258626504627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45995.258626504627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45995.258626504627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45995.258626504627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45995.258626504627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45995.258626504627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45995.258626504627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45995.258626504627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45995.258626504627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45995.258626504627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45995.258626504627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45995.258626504627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45995.258626504627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45995.258626504627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45995.258626504627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45995.258626504627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45995.258626504627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45995.258626504627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45995.258626504627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45995.258626504627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45995.258626504627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45995.258626504627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45995.258626504627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45995.258626504627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45995.258626504627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45995.258626504627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45995.258626504627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45995.258626504627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45995.258626504627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45995.258626504627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45995.258626504627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45995.258626504627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45995.258626504627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45995.258626504627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45995.258626504627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45995.258626504627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45995.258626504627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45995.258626504627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45995.258626504627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45995.258626504627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45995.258626504627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45995.258626504627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45995.258626504627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45995.258626504627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45995.258626504627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45995.258626504627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45995.258626504627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45995.258626504627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45995.258626504627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45995.258626504627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45995.258626504627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45995.258626504627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45995.258626504627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45995.258626504627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45995.258626504627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45995.258626504627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45995.258626504627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45995.258626504627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45995.258626504627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45995.258626504627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45995.258626504627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45995.258626504627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45995.258626504627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45995.258626504627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45995.258626504627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45995.258626504627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45995.258626504627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45995.258626504627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45995.258626504627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45995.258626504627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45995.258626504627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45995.258626504627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45995.258626504627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45995.258626504627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45995.258626504627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45995.258626504627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45995.258626504627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45995.258626504627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45995.258626504627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45995.258626504627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45995.258626504627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45995.258626504627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45995.258626504627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45995.258626504627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45995.258626504627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45995.258626504627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45995.258626504627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45995.258626504627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45995.258626504627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45995.258626504627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45995.258626504627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45995.258626504627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45995.258626504627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45995.258626504627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45995.258626504627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45995.258626504627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45995.258626504627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45995.258626504627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45995.258626504627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45995.258626504627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45995.258626504627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45995.258626504627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45995.258626504627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45995.258626504627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45995.258626504627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45995.258626504627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45995.258626504627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45995.258626504627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45995.258626504627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45995.258626504627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45995.258626504627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45995.258626504627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45995.258626504627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45995.258626504627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45995.258626504627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45995.258626504627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45995.258626504627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45995.258626504627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45995.258626504627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45995.258626504627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45995.258626504627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45995.258626504627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45995.258626504627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45995.258626504627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45995.258626504627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45995.258626504627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45995.258626504627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45995.258626504627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45995.258626504627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45995.258626504627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45995.258626504627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45995.258626504627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45995.258626504627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45995.258626504627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45995.258626504627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45995.258626504627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45995.258626504627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45995.258626504627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45995.258626504627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45995.258626504627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45995.258626504627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45995.258626504627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45995.258626504627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45995.258626504627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45995.258626504627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45995.258626504627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45995.258626504627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45995.258626504627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45995.258626504627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45995.258626504627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45995.258626504627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45995.258626504627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45995.258626504627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45995.258626504627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45995.258626504627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45995.258626504627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45995.258626504627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45995.258626504627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45995.258626504627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45995.258626504627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45995.258626504627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45995.258626504627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45995.258626504627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45995.258626504627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45995.258626504627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45995.258626504627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45995.258626504627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45995.258626504627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45995.258626504627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45995.258626504627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45995.258626504627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45995.258626504627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45995.258626504627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45995.258626504627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45995.258626504627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45995.258626504627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45995.258626504627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45995.258626504627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45995.258626504627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45995.258626504627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45995.258626504627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45995.258626504627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45995.258626504627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45995.258626504627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45995.258626504627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45995.258626504627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45995.258626504627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45995.258626504627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45995.258626504627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45995.258626504627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45995.258626504627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45995.258626504627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45995.258626504627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45995.258626504627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45995.258626504627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45995.258626504627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45995.258626504627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45995.258626504627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45995.258626504627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45995.258626504627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45995.258626504627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45995.258626504627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45995.258626504627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45995.258626504627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45995.258626504627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45995.258626504627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45995.258626504627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45995.258626504627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45995.258626504627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45995.258626504627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45995.258626504627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45995.258626504627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45995.258626504627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45995.258626504627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45995.258626504627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45995.258626504627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45995.258626504627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45995.258626504627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45995.258626504627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45995.258626504627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45995.258626504627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45995.258626504627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45995.258626504627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45995.258626504627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45995.258626504627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45995.258626504627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45995.258626504627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45995.258626504627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45995.258626504627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45995.258626504627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45995.258626504627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45995.258626504627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45995.258626504627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45995.258626504627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45995.258626504627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45995.258626504627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45995.258626504627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45995.258626504627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45995.258626504627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45995.258626504627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45995.258626504627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45995.258626504627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45995.258626504627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45995.258626504627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45995.258626504627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45995.258626504627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45995.258626504627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45995.258626504627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45995.258626504627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45995.258626504627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45995.258626504627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45995.258626504627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45995.258626504627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45995.258626504627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45995.258626504627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45995.258626504627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45995.258626504627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45995.258626504627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45995.258626504627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45995.258626504627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45995.258626504627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45995.258626504627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45995.258626504627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45995.258626504627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45995.258626504627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45995.258626504627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45995.258626504627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45995.258626504627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45995.258626504627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45995.258626504627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45995.258626504627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45995.258626504627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45995.258626504627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45995.258626504627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45995.258626504627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45995.258626504627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45995.258626504627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45995.258626504627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45995.258626504627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45995.258626504627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45995.258626504627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45995.258626504627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45995.258626504627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45995.258626504627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45995.258626504627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45995.258626504627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45995.258626504627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45995.258626504627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45995.258626504627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45995.258626504627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45995.258626504627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45995.258626504627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45995.258626504627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45995.258626504627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45995.258626504627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45995.258626504627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45995.258626504627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45995.258626504627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45995.258626504627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45995.258626504627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45995.258626504627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45995.258626504627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45995.258626504627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45995.258626504627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45995.258626504627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45995.258626504627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45995.258626504627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45995.258626504627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45995.258626504627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45995.258626504627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45995.258626504627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45995.258626504627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45995.258626504627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45995.258626504627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45995.258626504627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45995.258626504627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45995.258626504627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45995.258626504627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45995.258626504627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45995.258626504627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45995.258626504627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45995.258626504627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45995.258626504627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45995.258626504627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45995.258626504627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45995.258626504627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45995.258626504627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45995.258626504627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45995.258626504627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45995.258626504627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45995.258626504627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45995.258626504627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45995.258626504627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45995.258626504627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45995.258626504627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45995.258626504627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45995.258626504627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45995.258626504627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45995.258626504627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45995.258626504627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45995.258626504627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45995.258626504627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45995.258626504627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45995.258626504627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45995.258626504627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45995.258626504627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45995.258626504627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45995.258626504627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45995.258626504627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45995.258626504627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45995.258626504627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45995.258626504627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45995.258626504627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45995.258626504627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45995.258626504627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45995.258626504627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45995.258626504627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45995.258626504627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45995.258626504627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45995.258626504627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45995.258626504627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45995.258626504627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45995.258626504627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45995.258626504627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45995.258626504627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45995.258626504627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45995.258626504627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45995.258626504627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45995.258626504627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45995.258626504627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45995.258626504627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45995.258626504627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45995.258626504627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45995.258626504627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45995.258626504627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45995.258626504627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45995.258626504627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45995.258626504627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45995.258626504627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45995.258626504627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45995.258626504627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45995.258626504627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45995.258626504627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45995.258626504627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45995.258626504627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45995.258626504627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45995.258626504627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45995.258626504627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45995.258626504627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45995.258626504627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45995.258626504627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45995.258626504627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45995.258626504627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45995.258626504627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45995.258626504627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45995.258626504627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45995.258626504627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45995.258626504627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45995.258626504627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45995.258626504627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45995.258626504627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45995.258626504627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45995.258626504627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45995.258626504627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45995.258626504627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45995.258626504627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45995.258626504627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45995.258626504627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45995.258626504627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45995.258626504627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45995.258626504627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45995.258626504627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45995.258626504627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45995.258626504627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45995.258626504627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45995.258626504627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45995.258626504627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45995.258626504627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45995.258626504627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45995.258626504627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45995.258626504627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45995.258626504627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45995.258626504627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45995.258626504627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45995.258626504627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45995.258626504627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45995.258626504627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45995.258626504627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45995.258626504627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45995.258626504627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45995.258626504627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45995.258626504627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45995.258626504627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45995.258626504627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45995.258626504627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45995.258626504627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45995.258626504627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45995.258626504627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45995.258626504627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45995.258626504627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45995.258626504627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45995.258626504627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45995.258626504627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45995.258626504627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45995.258626504627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45995.258626504627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45995.258626504627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45995.258626504627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45995.258626504627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45995.258626504627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45995.258626504627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45995.258626504627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45995.258626504627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45995.258626504627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45995.258626504627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45995.258626504627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45995.258626504627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45995.258626504627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45995.258626504627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45995.258626504627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45995.258626504627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45995.258626504627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45995.258626504627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45995.258626504627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45995.258626504627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45995.258626504627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45995.258626504627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45995.258626504627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45995.258626504627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45995.258626504627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45995.258626504627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45995.258626504627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45995.258626504627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45995.258626504627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45995.258626504627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45995.258626504627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45995.258626504627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45995.258626504627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45995.258626504627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45995.258626504627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45995.258626504627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45995.258626504627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45995.258626504627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45995.258626504627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45995.258626504627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45995.258626504627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45995.258626504627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45995.258626504627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45995.258626504627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45995.258626504627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45995.258626504627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45995.258626504627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45995.258626504627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45995.258626504627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45995.258626504627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45995.258626504627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45995.258626504627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45995.258626504627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45995.258626504627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45995.258626504627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45995.258626504627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45995.258626504627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45995.258626504627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45995.258626504627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45995.258626504627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45995.258626504627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45995.258626504627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45995.258626504627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45995.258626504627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45995.258626504627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45995.258626504627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45995.258626504627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45995.258626504627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45995.258626504627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45995.258626504627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45995.258626504627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45995.258626504627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45995.258626504627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45995.258626504627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45995.258626504627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45995.258626504627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45995.258626504627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45995.258626504627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45995.258626504627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45995.258626504627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45995.258626504627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45995.258626504627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45995.258626504627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45995.258626504627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45995.258626504627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45995.258626504627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45995.258626504627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45995.258626504627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45995.258626504627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45995.258626504627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45995.258626504627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45995.258626504627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45995.258626504627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45995.258626504627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45995.258626504627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45995.258626504627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45995.258626504627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45995.258626504627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45995.258626504627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45995.258626504627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45995.258626504627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45995.258626504627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45995.258626504627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45995.258626504627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45995.258626504627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45995.258626504627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45995.258626504627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45995.258626504627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45995.258626504627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45995.258626504627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45995.258626504627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45995.258626504627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45995.258626504627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45995.258626504627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45995.258626504627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45995.258626504627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45995.258626504627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45995.258626504627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45995.258626504627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45995.258626504627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45995.258626504627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45995.258626504627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45995.258626504627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45995.258626504627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45995.258626504627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45995.258626504627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45995.258626504627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45995.258626504627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45995.258626504627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45995.258626504627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45995.258626504627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45995.258626504627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45995.258626504627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45995.258626504627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45995.258626504627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45995.258626504627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45995.258626504627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45995.258626504627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45995.258626504627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45995.258626504627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45995.258626504627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45995.258626504627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45995.258626504627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45995.258626504627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45995.258626504627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45995.258626504627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45995.258626504627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45995.258626504627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45995.258626504627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45995.258626504627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45995.258626504627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45995.258626504627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45995.258626504627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45995.258626504627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45995.258626504627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45995.258626504627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45995.258626504627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45995.258626504627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45995.258626504627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45995.258626504627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45995.258626504627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45995.258626504627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45995.258626504627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45995.258626504627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45995.258626504627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45995.258626504627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45995.258626504627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45995.258626504627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45995.258626504627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45995.258626504627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45995.258626504627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45995.258626504627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45995.258626504627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45995.258626504627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45995.258626504627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45995.258626504627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45995.258626504627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45995.258626504627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45995.258626504627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45995.258626504627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45995.258626504627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45995.258626504627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45995.258626504627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45995.258626504627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45995.258626504627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45995.258626504627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45995.258626504627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45995.258626504627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45995.258626504627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45995.258626504627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45995.258626504627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45995.258626504627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45995.258626504627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45995.258626504627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45995.258626504627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45995.258626504627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45995.258626504627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45995.258626504627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45995.258626504627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45995.258626504627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45995.258626504627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45995.258626504627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45995.258626504627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45995.258626504627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45995.258626504627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45995.258626504627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45995.258626504627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45995.258626504627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45995.258626504627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45995.258626504627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45995.258626504627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45995.258626504627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45995.258626504627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45995.258626504627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45995.258626504627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45995.258626504627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45995.258626504627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45995.258626504627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45995.258626504627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45995.258626504627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45995.258626504627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45995.258626504627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45995.258626504627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45995.258626504627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45995.258626504627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45995.258626504627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45995.258626504627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45995.258626504627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45995.258626504627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45995.258626504627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45995.258626504627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45995.258626504627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45995.258626504627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45995.258626504627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45995.258626504627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45995.258626504627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45995.258626504627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45995.258626504627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45995.258626504627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45995.258626504627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45995.258626504627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45995.258626504627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45995.258626504627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45995.258626504627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45995.258626504627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45995.258626504627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45995.258626504627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45995.258626504627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45995.258626504627</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291.7779089120304</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4" ca="1" si="0">IFERROR(NOW()-F3,"")</f>
        <v>0.27598761573608499</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1</v>
      </c>
      <c r="D4" s="88" t="s">
        <v>29443</v>
      </c>
      <c r="E4" s="91" t="s">
        <v>39106</v>
      </c>
      <c r="F4" s="92">
        <v>45995.237500000003</v>
      </c>
      <c r="G4" s="93">
        <f t="shared" ca="1" si="0"/>
        <v>2.1126504623680376E-2</v>
      </c>
      <c r="H4" s="92">
        <v>45995.231712962966</v>
      </c>
      <c r="I4" s="110" t="str">
        <f>IFERROR(VLOOKUP(D4,DB!A:F,6,0),"")</f>
        <v>SCECO</v>
      </c>
      <c r="J4" s="110" t="str">
        <f>IFERROR(VLOOKUP(D4,DB!A:G,7,0),"")</f>
        <v>Dead</v>
      </c>
      <c r="K4" s="94" t="s">
        <v>39198</v>
      </c>
      <c r="L4" s="88" t="str">
        <f>IFERROR(VLOOKUP(D4,DB!A:I,9,0),"")</f>
        <v>Latis</v>
      </c>
    </row>
    <row r="5" spans="1:16" ht="15" customHeight="1">
      <c r="A5" s="110"/>
      <c r="B5" s="110" t="str">
        <f>IFERROR(VLOOKUP(D5,DB!A:K,11,0),"")</f>
        <v/>
      </c>
      <c r="C5" s="90"/>
      <c r="D5" s="88"/>
      <c r="E5" s="91"/>
      <c r="F5" s="92"/>
      <c r="G5" s="93">
        <f t="shared" ca="1" si="0"/>
        <v>45995.258626504627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45995.258626504627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45995.258626504627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45995.258626504627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45995.258626504627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45995.258626504627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45995.258626504627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45995.258626504627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45995.258626504627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45995.258626504627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45995.258626504627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45995.258626504627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45995.258626504627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45995.258626504627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45995.258626504627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45995.258626504627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45995.258626504627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45995.258626504627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45995.258626504627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45995.258626504627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45995.258626504627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45995.258626504627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45995.258626504627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45995.258626504627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45995.258626504627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45995.258626504627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45995.258626504627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45995.258626504627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45995.258626504627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45995.258626504627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45995.258626504627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45995.258626504627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45995.258626504627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45995.258626504627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45995.258626504627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45995.258626504627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45995.258626504627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45995.258626504627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45995.258626504627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45995.258626504627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45995.258626504627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45995.258626504627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45995.258626504627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45995.258626504627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45995.258626504627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45995.258626504627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45995.258626504627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45995.258626504627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45995.258626504627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45995.258626504627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45995.258626504627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45995.258626504627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45995.258626504627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45995.258626504627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45995.258626504627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45995.258626504627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45995.258626504627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45995.258626504627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45995.258626504627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45995.258626504627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45995.258626504627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45995.258626504627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45995.258626504627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45995.258626504627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45995.258626504627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45995.258626504627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45995.258626504627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45995.258626504627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45995.258626504627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45995.258626504627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45995.258626504627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45995.258626504627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45995.258626504627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45995.258626504627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45995.258626504627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45995.258626504627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45995.258626504627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45995.258626504627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45995.258626504627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45995.258626504627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45995.258626504627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45995.258626504627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45995.258626504627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45995.258626504627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45995.258626504627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45995.258626504627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45995.258626504627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45995.258626504627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45995.258626504627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45995.258626504627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45995.258626504627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45995.258626504627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45995.258626504627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45995.258626504627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45995.258626504627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45995.258626504627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45995.258626504627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45995.258626504627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45995.258626504627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45995.258626504627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45995.258626504627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45995.258626504627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45995.258626504627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45995.258626504627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45995.258626504627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45995.258626504627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45995.258626504627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45995.258626504627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45995.258626504627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45995.258626504627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45995.258626504627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45995.258626504627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45995.258626504627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45995.258626504627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45995.258626504627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45995.258626504627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45995.258626504627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45995.258626504627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45995.258626504627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45995.258626504627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45995.258626504627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45995.258626504627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45995.258626504627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45995.258626504627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45995.258626504627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45995.258626504627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45995.258626504627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45995.258626504627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45995.258626504627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45995.258626504627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45995.258626504627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45995.258626504627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45995.258626504627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45995.258626504627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45995.258626504627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45995.258626504627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45995.258626504627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45995.258626504627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45995.258626504627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45995.258626504627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45995.258626504627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45995.258626504627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45995.258626504627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45995.258626504627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45995.258626504627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45995.258626504627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45995.258626504627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45995.258626504627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45995.258626504627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45995.258626504627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45995.258626504627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45995.258626504627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45995.258626504627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45995.258626504627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45995.258626504627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45995.258626504627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45995.258626504627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45995.258626504627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45995.258626504627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45995.258626504627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45995.258626504627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45995.258626504627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45995.258626504627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45995.258626504627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45995.258626504627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45995.258626504627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45995.258626504627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45995.258626504627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45995.258626504627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45995.258626504627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45995.258626504627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45995.258626504627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45995.258626504627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45995.258626504627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45995.258626504627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45995.258626504627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45995.258626504627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45995.258626504627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45995.258626504627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45995.258626504627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45995.258626504627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45995.258626504627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45995.258626504627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45995.258626504627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45995.258626504627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45995.258626504627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45995.258626504627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45995.258626504627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45995.258626504627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45995.258626504627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45995.258626504627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45995.258626504627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45995.258626504627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45995.258626504627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45995.258626504627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45995.258626504627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45995.258626504627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45995.258626504627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45995.258626504627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45995.258626504627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45995.258626504627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45995.258626504627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45995.258626504627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45995.258626504627</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103.42656631943828</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69.069749189809954</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46.597515393514186</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13.885327893513022</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37"/>
      <c r="E6" s="37"/>
      <c r="F6" s="38"/>
      <c r="G6" s="135">
        <f ca="1">IFERROR(NOW()-F6,"")</f>
        <v>45995.258626504627</v>
      </c>
      <c r="H6" s="38"/>
      <c r="I6" s="37" t="str">
        <f>IFERROR(VLOOKUP(D6,DB!A:F,6,0),"")</f>
        <v/>
      </c>
      <c r="J6" s="37" t="str">
        <f>IFERROR(VLOOKUP(D6,DB!A:G,7,0),"")</f>
        <v/>
      </c>
      <c r="K6" s="37"/>
      <c r="L6" s="37" t="str">
        <f>IFERROR(VLOOKUP(D6,DB!A:I,9,0),"")</f>
        <v/>
      </c>
    </row>
    <row r="7" spans="1:13">
      <c r="A7" s="150"/>
      <c r="B7" s="150" t="str">
        <f>IFERROR(VLOOKUP(D7,DB!A:K,11,0),"")</f>
        <v/>
      </c>
      <c r="C7" s="150"/>
      <c r="D7" s="150"/>
      <c r="E7" s="150"/>
      <c r="F7" s="151"/>
      <c r="G7" s="152">
        <f ca="1">IFERROR(NOW()-F7,"")</f>
        <v>45995.258626504627</v>
      </c>
      <c r="H7" s="151"/>
      <c r="I7" s="150" t="str">
        <f>IFERROR(VLOOKUP(D7,DB!A:F,6,0),"")</f>
        <v/>
      </c>
      <c r="J7" s="150" t="str">
        <f>IFERROR(VLOOKUP(D7,DB!A:G,7,0),"")</f>
        <v/>
      </c>
      <c r="K7" s="150"/>
      <c r="L7" s="150" t="str">
        <f>IFERROR(VLOOKUP(D7,DB!A:I,9,0),"")</f>
        <v/>
      </c>
    </row>
    <row r="8" spans="1:13">
      <c r="A8" s="37"/>
      <c r="B8" s="37" t="str">
        <f>IFERROR(VLOOKUP(D8,DB!A:K,11,0),"")</f>
        <v/>
      </c>
      <c r="C8" s="37"/>
      <c r="D8" s="37"/>
      <c r="E8" s="37"/>
      <c r="F8" s="38"/>
      <c r="G8" s="135">
        <f t="shared" ref="G8:G39" ca="1" si="2">IFERROR(NOW()-F8,"")</f>
        <v>45995.258626504627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45995.258626504627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45995.258626504627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45995.258626504627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45995.258626504627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45995.258626504627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45995.258626504627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45995.258626504627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45995.258626504627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45995.258626504627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45995.258626504627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45995.258626504627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45995.258626504627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45995.258626504627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45995.258626504627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45995.258626504627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45995.258626504627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45995.258626504627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45995.258626504627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45995.258626504627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45995.258626504627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45995.258626504627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45995.258626504627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45995.258626504627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45995.258626504627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45995.258626504627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45995.258626504627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45995.258626504627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45995.258626504627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45995.258626504627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45995.258626504627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45995.258626504627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ref="G40:G71" ca="1" si="3">IFERROR(NOW()-F40,"")</f>
        <v>45995.258626504627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45995.258626504627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45995.258626504627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45995.258626504627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45995.258626504627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45995.258626504627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45995.258626504627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45995.258626504627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45995.258626504627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45995.258626504627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45995.258626504627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45995.258626504627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45995.258626504627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45995.258626504627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45995.258626504627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45995.258626504627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45995.258626504627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45995.258626504627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45995.258626504627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45995.258626504627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45995.258626504627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45995.258626504627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45995.258626504627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45995.258626504627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45995.258626504627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45995.258626504627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45995.258626504627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45995.258626504627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45995.258626504627</v>
      </c>
      <c r="H68" s="38"/>
      <c r="I68" s="37" t="str">
        <f>IFERROR(VLOOKUP(D68,DB!A:F,6,0),"")</f>
        <v/>
      </c>
      <c r="J68" s="37" t="str">
        <f>IFERROR(VLOOKUP(D68,DB!A:G,7,0),"")</f>
        <v/>
      </c>
      <c r="K68" s="37"/>
      <c r="L68" s="37" t="str">
        <f>IFERROR(VLOOKUP(D68,DB!A:I,9,0),"")</f>
        <v/>
      </c>
    </row>
    <row r="69" spans="1:12">
      <c r="A69" s="150"/>
      <c r="B69" s="150" t="str">
        <f>IFERROR(VLOOKUP(D69,DB!A:K,11,0),"")</f>
        <v/>
      </c>
      <c r="C69" s="150"/>
      <c r="D69" s="150"/>
      <c r="E69" s="150"/>
      <c r="F69" s="151"/>
      <c r="G69" s="152">
        <f t="shared" ca="1" si="3"/>
        <v>45995.258626504627</v>
      </c>
      <c r="H69" s="151"/>
      <c r="I69" s="150" t="str">
        <f>IFERROR(VLOOKUP(D69,DB!A:F,6,0),"")</f>
        <v/>
      </c>
      <c r="J69" s="150" t="str">
        <f>IFERROR(VLOOKUP(D69,DB!A:G,7,0),"")</f>
        <v/>
      </c>
      <c r="K69" s="150"/>
      <c r="L69" s="150"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A4" sqref="A4:X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39207</v>
      </c>
      <c r="B2" s="119" t="str">
        <f>IFERROR(VLOOKUP(D2,DB!A:K,11,0),"")</f>
        <v>R6</v>
      </c>
      <c r="C2" s="120">
        <v>2</v>
      </c>
      <c r="D2" s="119" t="s">
        <v>39062</v>
      </c>
      <c r="E2" s="142" t="s">
        <v>39106</v>
      </c>
      <c r="F2" s="121">
        <v>45994.897546296299</v>
      </c>
      <c r="G2" s="101">
        <f t="shared" ref="G2:G63" ca="1" si="0">IFERROR(NOW()-F2,"-")</f>
        <v>0.36108020832762122</v>
      </c>
      <c r="H2" s="121">
        <v>45994.855833333335</v>
      </c>
      <c r="I2" s="119" t="str">
        <f>IFERROR(VLOOKUP(D2,DB!A:F,6,0),"")</f>
        <v>Generator-SG</v>
      </c>
      <c r="J2" s="119" t="str">
        <f>IFERROR(VLOOKUP(D2,DB!A:G,7,0),"")</f>
        <v>Vandalized</v>
      </c>
      <c r="K2" s="122" t="s">
        <v>39208</v>
      </c>
      <c r="L2" s="137" t="str">
        <f>IFERROR(VLOOKUP(D2,DB!A:I,9,0),"")</f>
        <v>Latis</v>
      </c>
    </row>
    <row r="3" spans="1:16382" ht="31.5" customHeight="1">
      <c r="A3" s="118"/>
      <c r="B3" s="119" t="str">
        <f>IFERROR(VLOOKUP(D3,DB!A:K,11,0),"")</f>
        <v/>
      </c>
      <c r="C3" s="120"/>
      <c r="D3" s="119"/>
      <c r="E3" s="142"/>
      <c r="F3" s="121"/>
      <c r="G3" s="101">
        <f t="shared" ca="1" si="0"/>
        <v>45995.258626504627</v>
      </c>
      <c r="H3" s="121"/>
      <c r="I3" s="119" t="str">
        <f>IFERROR(VLOOKUP(D3,DB!A:F,6,0),"")</f>
        <v/>
      </c>
      <c r="J3" s="119" t="str">
        <f>IFERROR(VLOOKUP(D3,DB!A:G,7,0),"")</f>
        <v/>
      </c>
      <c r="K3" s="122" t="s">
        <v>39209</v>
      </c>
      <c r="L3" s="137" t="str">
        <f>IFERROR(VLOOKUP(D3,DB!A:I,9,0),"")</f>
        <v/>
      </c>
    </row>
    <row r="4" spans="1:16382" ht="31.5" customHeight="1">
      <c r="A4" s="118"/>
      <c r="B4" s="119" t="str">
        <f>IFERROR(VLOOKUP(D4,DB!A:K,11,0),"")</f>
        <v/>
      </c>
      <c r="C4" s="120"/>
      <c r="D4" s="119"/>
      <c r="E4" s="142"/>
      <c r="F4" s="121"/>
      <c r="G4" s="72">
        <f t="shared" ca="1" si="0"/>
        <v>45995.258626504627</v>
      </c>
      <c r="H4" s="121"/>
      <c r="I4" s="119" t="str">
        <f>IFERROR(VLOOKUP(D4,DB!A:F,6,0),"")</f>
        <v/>
      </c>
      <c r="J4" s="119" t="s">
        <v>39209</v>
      </c>
      <c r="K4" s="122"/>
      <c r="L4" s="137" t="str">
        <f>IFERROR(VLOOKUP(D4,DB!A:I,9,0),"")</f>
        <v/>
      </c>
    </row>
    <row r="5" spans="1:16382" ht="31.5" customHeight="1">
      <c r="A5" s="118"/>
      <c r="B5" s="119" t="str">
        <f>IFERROR(VLOOKUP(D5,DB!A:K,11,0),"")</f>
        <v/>
      </c>
      <c r="C5" s="120"/>
      <c r="D5" s="119"/>
      <c r="E5" s="142"/>
      <c r="F5" s="121"/>
      <c r="G5" s="72">
        <f t="shared" ca="1" si="0"/>
        <v>45995.258626504627</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45995.258626504627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45995.258626504627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45995.258626504627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45995.258626504627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45995.258626504627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45995.258626504627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45995.258626504627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45995.258626504627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45995.258626504627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45995.258626504627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45995.258626504627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45995.258626504627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45995.258626504627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45995.258626504627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45995.258626504627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45995.258626504627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45995.258626504627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45995.258626504627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45995.258626504627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45995.258626504627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45995.258626504627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45995.258626504627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45995.258626504627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45995.258626504627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45995.258626504627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45995.258626504627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45995.258626504627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45995.258626504627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45995.258626504627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45995.258626504627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45995.258626504627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45995.258626504627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45995.258626504627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45995.258626504627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45995.258626504627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45995.258626504627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45995.258626504627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45995.258626504627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45995.258626504627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45995.258626504627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45995.258626504627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45995.258626504627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45995.258626504627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45995.258626504627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45995.258626504627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45995.258626504627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45995.258626504627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45995.258626504627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45995.258626504627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45995.258626504627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45995.258626504627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45995.258626504627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45995.258626504627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45995.258626504627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45995.258626504627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45995.258626504627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45995.258626504627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45995.258626504627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45995.258626504627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45995.258626504627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45995.258626504627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45995.258626504627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45995.258626504627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45995.258626504627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45995.258626504627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45995.258626504627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45995.258626504627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45995.258626504627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45995.258626504627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45995.258626504627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45995.258626504627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45995.258626504627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45995.258626504627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45995.258626504627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45995.258626504627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45995.258626504627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45995.258626504627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45995.258626504627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45995.258626504627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45995.258626504627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45995.258626504627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45995.258626504627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45995.258626504627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45995.258626504627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45995.258626504627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45995.258626504627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45995.258626504627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45995.258626504627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45995.258626504627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45995.258626504627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45995.258626504627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45995.258626504627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45995.258626504627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45995.258626504627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45995.258626504627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45995.258626504627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45995.258626504627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45995.258626504627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45995.258626504627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45995.258626504627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45995.258626504627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45995.258626504627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45995.258626504627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45995.258626504627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45995.258626504627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45995.258626504627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45995.258626504627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45995.258626504627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45995.258626504627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45995.258626504627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45995.258626504627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45995.258626504627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45995.258626504627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45995.258626504627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45995.258626504627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45995.258626504627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45995.258626504627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45995.258626504627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45995.258626504627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45995.258626504627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45995.258626504627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45995.258626504627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45995.258626504627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45995.258626504627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45995.258626504627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45995.258626504627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45995.258626504627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45995.258626504627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45995.258626504627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45995.258626504627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45995.258626504627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45995.258626504627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45995.258626504627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45995.258626504627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45995.258626504627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45995.258626504627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45995.258626504627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45995.258626504627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45995.258626504627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45995.258626504627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45995.258626504627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45995.258626504627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45995.258626504627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45995.258626504627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45995.258626504627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45995.258626504627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45995.258626504627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45995.258626504627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45995.258626504627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45995.258626504627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45995.258626504627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45995.258626504627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45995.258626504627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45995.258626504627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45995.258626504627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45995.258626504627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45995.258626504627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45995.258626504627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45995.258626504627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45995.258626504627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45995.258626504627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45995.258626504627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45995.258626504627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45995.258626504627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45995.258626504627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45995.258626504627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45995.258626504627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45995.258626504627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45995.258626504627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45995.258626504627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45995.258626504627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45995.258626504627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45995.258626504627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45995.258626504627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45995.258626504627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45995.258626504627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45995.258626504627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45995.258626504627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45995.258626504627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45995.258626504627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45995.258626504627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45995.258626504627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45995.258626504627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45995.258626504627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45995.258626504627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45995.258626504627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45995.258626504627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45995.258626504627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45995.258626504627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45995.258626504627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45995.258626504627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45995.258626504627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45995.258626504627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45995.258626504627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45995.258626504627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45995.258626504627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45995.258626504627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45995.258626504627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45995.258626504627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45995.258626504627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45995.258626504627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45995.258626504627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45995.258626504627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45995.258626504627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45995.258626504627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45995.258626504627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45995.258626504627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45995.258626504627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45995.258626504627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45995.258626504627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45995.258626504627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45995.258626504627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45995.258626504627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45995.258626504627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45995.258626504627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45995.258626504627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45995.258626504627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45995.258626504627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45995.258626504627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45995.258626504627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45995.258626504627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45995.258626504627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45995.258626504627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45995.258626504627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45995.258626504627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45995.258626504627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45995.258626504627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45995.258626504627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45995.258626504627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45995.258626504627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45995.258626504627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45995.258626504627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45995.258626504627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45995.258626504627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45995.258626504627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45995.258626504627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45995.258626504627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45995.258626504627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45995.258626504627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45995.258626504627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45995.258626504627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45995.258626504627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45995.258626504627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45995.258626504627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45995.258626504627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45995.258626504627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45995.258626504627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45995.258626504627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45995.258626504627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45995.258626504627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45995.258626504627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45995.258626504627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45995.258626504627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45995.258626504627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45995.258626504627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45995.258626504627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45995.258626504627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45995.258626504627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45995.258626504627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45995.258626504627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45995.258626504627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45995.258626504627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45995.258626504627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45995.258626504627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45995.258626504627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45995.258626504627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45995.258626504627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45995.258626504627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45995.258626504627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45995.258626504627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45995.258626504627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45995.258626504627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45995.258626504627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45995.258626504627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45995.258626504627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45995.258626504627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45995.258626504627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45995.258626504627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45995.258626504627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45995.258626504627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45995.258626504627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45995.258626504627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45995.258626504627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45995.258626504627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45995.258626504627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45995.258626504627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45995.258626504627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45995.258626504627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45995.258626504627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45995.258626504627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45995.258626504627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45995.258626504627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45995.258626504627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45995.258626504627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45995.258626504627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45995.258626504627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45995.258626504627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45995.258626504627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45995.258626504627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45995.258626504627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45995.258626504627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45995.258626504627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45995.258626504627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45995.258626504627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45995.258626504627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45995.258626504627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45995.258626504627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45995.258626504627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45995.258626504627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45995.258626504627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45995.258626504627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45995.258626504627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45995.258626504627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45995.258626504627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45995.258626504627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45995.258626504627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45995.258626504627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45995.258626504627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45995.258626504627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45995.258626504627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45995.258626504627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45995.258626504627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45995.258626504627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45995.258626504627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45995.258626504627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45995.258626504627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45995.258626504627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45995.258626504627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45995.258626504627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45995.258626504627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45995.258626504627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45995.258626504627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45995.258626504627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45995.258626504627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45995.258626504627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45995.258626504627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45995.258626504627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45995.258626504627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45995.258626504627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45995.258626504627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45995.258626504627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45995.258626504627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45995.258626504627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45995.258626504627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45995.258626504627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45995.258626504627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45995.258626504627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45995.258626504627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45995.258626504627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45995.258626504627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45995.258626504627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45995.258626504627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45995.258626504627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45995.258626504627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45995.258626504627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45995.258626504627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45995.258626504627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45995.258626504627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45995.258626504627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45995.258626504627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45995.258626504627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45995.258626504627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45995.258626504627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45995.258626504627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45995.258626504627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45995.258626504627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45995.258626504627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45995.258626504627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45995.258626504627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45995.258626504627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45995.258626504627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45995.258626504627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45995.258626504627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45995.258626504627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45995.258626504627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45995.258626504627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45995.258626504627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45995.258626504627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45995.258626504627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45995.258626504627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45995.258626504627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45995.258626504627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45995.258626504627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45995.258626504627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45995.258626504627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45995.258626504627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45995.258626504627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45995.258626504627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45995.258626504627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45995.258626504627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45995.258626504627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45995.258626504627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45995.258626504627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45995.258626504627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45995.258626504627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45995.258626504627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45995.258626504627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45995.258626504627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45995.258626504627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45995.258626504627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45995.258626504627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45995.258626504627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45995.258626504627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45995.258626504627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45995.258626504627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45995.258626504627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45995.258626504627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45995.258626504627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45995.258626504627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45995.258626504627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45995.258626504627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45995.258626504627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45995.258626504627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45995.258626504627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45995.258626504627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45995.258626504627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45995.258626504627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45995.258626504627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45995.258626504627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45995.258626504627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45995.258626504627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45995.258626504627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45995.258626504627</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45995.258626504627</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2025-12-04T03:13:47Z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