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85" documentId="120_S{2AC9BD13-BADA-5192-A53E-5A8FF88502F6}" xr6:coauthVersionLast="47" xr6:coauthVersionMax="47" xr10:uidLastSave="{4DDA81EA-461E-49B8-A5CF-9EA2B01C6AD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1" i="5"/>
  <c r="B12" i="5"/>
  <c r="B13" i="5"/>
  <c r="B14" i="5"/>
  <c r="B16" i="5"/>
  <c r="B17" i="5"/>
  <c r="B18" i="5"/>
  <c r="B19" i="5"/>
  <c r="B20" i="5"/>
  <c r="B21" i="5"/>
  <c r="B22" i="5"/>
  <c r="B23" i="5"/>
  <c r="B24" i="5"/>
  <c r="B25" i="5"/>
  <c r="B26" i="5"/>
  <c r="B27" i="5"/>
  <c r="B28" i="5"/>
  <c r="G6" i="5"/>
  <c r="G7" i="5"/>
  <c r="G8" i="5"/>
  <c r="G9" i="5"/>
  <c r="G10" i="5"/>
  <c r="G11" i="5"/>
  <c r="G12" i="5"/>
  <c r="G13" i="5"/>
  <c r="G14" i="5"/>
  <c r="G15" i="5"/>
  <c r="G16" i="5"/>
  <c r="G17" i="5"/>
  <c r="G18" i="5"/>
  <c r="G19" i="5"/>
  <c r="G20" i="5"/>
  <c r="G21" i="5"/>
  <c r="G22" i="5"/>
  <c r="G23" i="5"/>
  <c r="G24" i="5"/>
  <c r="G25" i="5"/>
  <c r="G26" i="5"/>
  <c r="G27" i="5"/>
  <c r="G28" i="5"/>
  <c r="I6" i="5"/>
  <c r="I7" i="5"/>
  <c r="I8" i="5"/>
  <c r="I9" i="5"/>
  <c r="I10" i="5"/>
  <c r="I11" i="5"/>
  <c r="I12" i="5"/>
  <c r="I13" i="5"/>
  <c r="I14" i="5"/>
  <c r="I15" i="5"/>
  <c r="I16" i="5"/>
  <c r="I17" i="5"/>
  <c r="I18" i="5"/>
  <c r="I19" i="5"/>
  <c r="I20" i="5"/>
  <c r="I21" i="5"/>
  <c r="I22" i="5"/>
  <c r="I23" i="5"/>
  <c r="I24" i="5"/>
  <c r="I25" i="5"/>
  <c r="I26" i="5"/>
  <c r="I27" i="5"/>
  <c r="I28" i="5"/>
  <c r="J6" i="5"/>
  <c r="J7" i="5"/>
  <c r="J8" i="5"/>
  <c r="J9" i="5"/>
  <c r="J10" i="5"/>
  <c r="J11" i="5"/>
  <c r="J12" i="5"/>
  <c r="J13" i="5"/>
  <c r="J14" i="5"/>
  <c r="J15" i="5"/>
  <c r="J16" i="5"/>
  <c r="J17" i="5"/>
  <c r="J18" i="5"/>
  <c r="J19" i="5"/>
  <c r="J20" i="5"/>
  <c r="J21" i="5"/>
  <c r="J22" i="5"/>
  <c r="J23" i="5"/>
  <c r="J24" i="5"/>
  <c r="J25" i="5"/>
  <c r="J26" i="5"/>
  <c r="J27" i="5"/>
  <c r="J28" i="5"/>
  <c r="L6" i="5"/>
  <c r="L7" i="5"/>
  <c r="L8" i="5"/>
  <c r="L9" i="5"/>
  <c r="L10" i="5"/>
  <c r="L11" i="5"/>
  <c r="L12" i="5"/>
  <c r="L13" i="5"/>
  <c r="L14" i="5"/>
  <c r="L15" i="5"/>
  <c r="L16" i="5"/>
  <c r="L17" i="5"/>
  <c r="L18" i="5"/>
  <c r="L19" i="5"/>
  <c r="L20" i="5"/>
  <c r="L21" i="5"/>
  <c r="L22" i="5"/>
  <c r="L23" i="5"/>
  <c r="L24" i="5"/>
  <c r="L25" i="5"/>
  <c r="L26" i="5"/>
  <c r="L27" i="5"/>
  <c r="L2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<sst xmlns="http://schemas.openxmlformats.org/spreadsheetml/2006/main" count="181535" uniqueCount="39145">
  <si>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</si>
  <si>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</si>
  <si>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</si>
  <si>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</si>
  <si>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</si>
  <si>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</si>
  <si>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</si>
  <si>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</si>
  <si>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</si>
  <si>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</si>
  <si>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</si>
  <si>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</si>
  <si>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</si>
  <si>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</si>
  <si>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</si>
  <si>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</si>
  <si>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</si>
  <si>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</si>
  <si>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</si>
  <si>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</si>
  <si>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</si>
  <si>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</si>
  <si>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</si>
  <si>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</si>
  <si>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</si>
  <si>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</si>
  <si>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</si>
  <si>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</si>
  <si>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</si>
  <si>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</si>
  <si>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</si>
  <si>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</si>
  <si>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</si>
  <si>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</si>
  <si>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</si>
  <si>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</si>
  <si>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</si>
  <si>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</si>
  <si>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</si>
  <si>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</si>
  <si>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</si>
  <si>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</si>
  <si>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</si>
  <si>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</si>
  <si>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</si>
  <si>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</si>
  <si>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</si>
  <si>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</si>
  <si>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</si>
  <si>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</si>
  <si>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</si>
  <si>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</si>
  <si>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</si>
  <si>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</si>
  <si>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</si>
  <si>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</si>
  <si>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</si>
  <si>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</si>
  <si>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</si>
  <si>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</si>
  <si>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</si>
  <si>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</si>
  <si>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</si>
  <si>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</si>
  <si>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</si>
  <si>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</si>
  <si>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</si>
  <si>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</si>
  <si>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</si>
  <si>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</si>
  <si>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</si>
  <si>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</si>
  <si>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</si>
  <si>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</si>
  <si>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</si>
  <si>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</si>
  <si>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</si>
  <si>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</si>
  <si>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</si>
  <si>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</si>
  <si>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</si>
  <si>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</si>
  <si>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</si>
  <si>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</si>
  <si>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</si>
  <si>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</si>
  <si>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</si>
  <si>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</si>
  <si>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</si>
  <si>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</si>
  <si>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</si>
  <si>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</si>
  <si>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</si>
  <si>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</si>
  <si>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</si>
  <si>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</si>
  <si>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</si>
  <si>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</si>
  <si>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</si>
  <si>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</si>
  <si>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</si>
  <si>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</si>
  <si>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</si>
  <si>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</si>
  <si>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</si>
  <si>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</si>
  <si>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</si>
  <si>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</si>
  <si>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</si>
  <si>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</si>
  <si>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</si>
  <si>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</si>
  <si>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</si>
  <si>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</si>
  <si>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</si>
  <si>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</si>
  <si>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</si>
  <si>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</si>
  <si>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</si>
  <si>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</si>
  <si>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</si>
  <si>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</si>
  <si>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</si>
  <si>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</si>
  <si>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</si>
  <si>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</si>
  <si>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</si>
  <si>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</si>
  <si>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</si>
  <si>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</si>
  <si>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</si>
  <si>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</si>
  <si>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</si>
  <si>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</si>
  <si>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</si>
  <si>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</si>
  <si>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</si>
  <si>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</si>
  <si>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</si>
  <si>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</si>
  <si>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</si>
  <si>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</si>
  <si>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</si>
  <si>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</si>
  <si>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</si>
  <si>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</si>
  <si>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</si>
  <si>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</si>
  <si>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</si>
  <si>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</si>
  <si>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</si>
  <si>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</si>
  <si>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</si>
  <si>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</si>
  <si>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</si>
  <si>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</si>
  <si>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</si>
  <si>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</si>
  <si>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</si>
  <si>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</si>
  <si>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</si>
  <si>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</si>
  <si>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</si>
  <si>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</si>
  <si>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</si>
  <si>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</si>
  <si>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</si>
  <si>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</si>
  <si>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</si>
  <si>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</si>
  <si>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</si>
  <si>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</si>
  <si>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</si>
  <si>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</si>
  <si>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</si>
  <si>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</si>
  <si>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</si>
  <si>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</si>
  <si>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</si>
  <si>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</si>
  <si>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</si>
  <si>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</si>
  <si>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</si>
  <si>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</si>
  <si>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</si>
  <si>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</si>
  <si>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</si>
  <si>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</si>
  <si>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</si>
  <si>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</si>
  <si>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</si>
  <si>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</si>
  <si>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</si>
  <si>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</si>
  <si>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</si>
  <si>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</si>
  <si>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</si>
  <si>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</si>
  <si>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</si>
  <si>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</si>
  <si>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</si>
  <si>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</si>
  <si>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</si>
  <si>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</si>
  <si>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</si>
  <si>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</si>
  <si>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</si>
  <si>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</si>
  <si>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</si>
  <si>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</si>
  <si>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</si>
  <si>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</si>
  <si>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</si>
  <si>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</si>
  <si>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</si>
  <si>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</si>
  <si>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</si>
  <si>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</si>
  <si>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</si>
  <si>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</si>
  <si>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</si>
  <si>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</si>
  <si>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</si>
  <si>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</si>
  <si>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</si>
  <si>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</si>
  <si>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</si>
  <si>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</si>
  <si>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</si>
  <si>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</si>
  <si>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</si>
  <si>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</si>
  <si>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</si>
  <si>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</si>
  <si>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</si>
  <si>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</si>
  <si>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</si>
  <si>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</si>
  <si>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</si>
  <si>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</si>
  <si>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</si>
  <si>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</si>
  <si>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</si>
  <si>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</si>
  <si>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</si>
  <si>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</si>
  <si>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</si>
  <si>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</si>
  <si>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</si>
  <si>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</si>
  <si>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</si>
  <si>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</si>
  <si>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</si>
  <si>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</si>
  <si>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</si>
  <si>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</si>
  <si>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</si>
  <si>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</si>
  <si>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</si>
  <si>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</si>
  <si>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</si>
  <si>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</si>
  <si>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</si>
  <si>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</si>
  <si>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</si>
  <si>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</si>
  <si>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</si>
  <si>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</si>
  <si>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</si>
  <si>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</si>
  <si>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</si>
  <si>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</si>
  <si>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</si>
  <si>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</si>
  <si>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</si>
  <si>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</si>
  <si>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</si>
  <si>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</si>
  <si>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</si>
  <si>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</si>
  <si>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</si>
  <si>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</si>
  <si>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</si>
  <si>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</si>
  <si>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</si>
  <si>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</si>
  <si>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</si>
  <si>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</si>
  <si>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</si>
  <si>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</si>
  <si>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</si>
  <si>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</si>
  <si>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</si>
  <si>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</si>
  <si>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</si>
  <si>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</si>
  <si>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</si>
  <si>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</si>
  <si>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</si>
  <si>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</si>
  <si>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</si>
  <si>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</si>
  <si>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</si>
  <si>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</si>
  <si>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</si>
  <si>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</si>
  <si>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</si>
  <si>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</si>
  <si>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</si>
  <si>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</si>
  <si>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</si>
  <si>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</si>
  <si>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</si>
  <si>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</si>
  <si>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</si>
  <si>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</si>
  <si>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</si>
  <si>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</si>
  <si>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</si>
  <si>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</si>
  <si>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</si>
  <si>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</si>
  <si>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</si>
  <si>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</si>
  <si>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</si>
  <si>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</si>
  <si>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</si>
  <si>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</si>
  <si>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</si>
  <si>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</si>
  <si>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</si>
  <si>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</si>
  <si>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</si>
  <si>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</si>
  <si>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</si>
  <si>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</si>
  <si>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</si>
  <si>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</si>
  <si>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</si>
  <si>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</si>
  <si>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</si>
  <si>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</si>
  <si>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</si>
  <si>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</si>
  <si>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</si>
  <si>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</si>
  <si>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</si>
  <si>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</si>
  <si>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</si>
  <si>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</si>
  <si>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</si>
  <si>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</si>
  <si>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</si>
  <si>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</si>
  <si>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</si>
  <si>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</si>
  <si>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</si>
  <si>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</si>
  <si>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</si>
  <si>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</si>
  <si>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</si>
  <si>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</si>
  <si>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</si>
  <si>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</si>
  <si>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</si>
  <si>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</si>
  <si>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</si>
  <si>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</si>
  <si>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</si>
  <si>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</si>
  <si>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</si>
  <si>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</si>
  <si>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</si>
  <si>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</si>
  <si>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</si>
  <si>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</si>
  <si>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</si>
  <si>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</si>
  <si>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</si>
  <si>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</si>
  <si>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</si>
  <si>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</si>
  <si>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</si>
  <si>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</si>
  <si>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</si>
  <si>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</si>
  <si>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</si>
  <si>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</si>
  <si>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</si>
  <si>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</si>
  <si>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</si>
  <si>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</si>
  <si>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</si>
  <si>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</si>
  <si>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</si>
  <si>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</si>
  <si>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</si>
  <si>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</si>
  <si>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</si>
  <si>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</si>
  <si>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</si>
  <si>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</si>
  <si>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</si>
  <si>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</si>
  <si>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</si>
  <si>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</si>
  <si>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</si>
  <si>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</si>
  <si>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</si>
  <si>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</si>
  <si>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</si>
  <si>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</si>
  <si>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</si>
  <si>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</si>
  <si>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</si>
  <si>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</si>
  <si>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</si>
  <si>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</si>
  <si>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</si>
  <si>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</si>
  <si>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</si>
  <si>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</si>
  <si>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</si>
  <si>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</si>
  <si>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</si>
  <si>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</si>
  <si>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</si>
  <si>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</si>
  <si>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</si>
  <si>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</si>
  <si>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</si>
  <si>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</si>
  <si>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</si>
  <si>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</si>
  <si>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</si>
  <si>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</si>
  <si>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</si>
  <si>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</si>
  <si>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</si>
  <si>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</si>
  <si>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</si>
  <si>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</si>
  <si>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</si>
  <si>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</si>
  <si>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</si>
  <si>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</si>
  <si>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</si>
  <si>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</si>
  <si>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</si>
  <si>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</si>
  <si>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</si>
  <si>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</si>
  <si>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</si>
  <si>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</si>
  <si>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</si>
  <si>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</si>
  <si>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</si>
  <si>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</si>
  <si>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</si>
  <si>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</si>
  <si>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</si>
  <si>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</si>
  <si>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</si>
  <si>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</si>
  <si>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</si>
  <si>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</si>
  <si>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</si>
  <si>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</si>
  <si>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</si>
  <si>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</si>
  <si>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</si>
  <si>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</si>
  <si>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</si>
  <si>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</si>
  <si>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</si>
  <si>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</si>
  <si>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</si>
  <si>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</si>
  <si>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</si>
  <si>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</si>
  <si>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</si>
  <si>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</si>
  <si>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</si>
  <si>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</si>
  <si>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</si>
  <si>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</si>
  <si>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</si>
  <si>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</si>
  <si>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</si>
  <si>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</si>
  <si>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</si>
  <si>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</si>
  <si>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</si>
  <si>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</si>
  <si>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</si>
  <si>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</si>
  <si>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</si>
  <si>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</si>
  <si>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</si>
  <si>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</si>
  <si>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</si>
  <si>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</si>
  <si>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</si>
  <si>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</si>
  <si>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</si>
  <si>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</si>
  <si>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</si>
  <si>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</si>
  <si>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</si>
  <si>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</si>
  <si>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</si>
  <si>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</si>
  <si>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</si>
  <si>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</si>
  <si>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</si>
  <si>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</si>
  <si>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</si>
  <si>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</si>
  <si>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</si>
  <si>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</si>
  <si>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</si>
  <si>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</si>
  <si>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</si>
  <si>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</si>
  <si>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</si>
  <si>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</si>
  <si>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</si>
  <si>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</si>
  <si>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</si>
  <si>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</si>
  <si>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</si>
  <si>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</si>
  <si>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</si>
  <si>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</si>
  <si>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</si>
  <si>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</si>
  <si>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</si>
  <si>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</si>
  <si>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</si>
  <si>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</si>
  <si>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</si>
  <si>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</si>
  <si>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</si>
  <si>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</si>
  <si>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</si>
  <si>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</si>
  <si>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</si>
  <si>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</si>
  <si>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</si>
  <si>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</si>
  <si>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</si>
  <si>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</si>
  <si>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</si>
  <si>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</si>
  <si>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</si>
  <si>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</si>
  <si>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</si>
  <si>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</si>
  <si>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</si>
  <si>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</si>
  <si>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</si>
  <si>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</si>
  <si>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</si>
  <si>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</si>
  <si>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</si>
  <si>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</si>
  <si>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</si>
  <si>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</si>
  <si>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</si>
  <si>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</si>
  <si>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</si>
  <si>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</si>
  <si>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</si>
  <si>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</si>
  <si>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</si>
  <si>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</si>
  <si>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</si>
  <si>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</si>
  <si>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</si>
  <si>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</si>
  <si>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</si>
  <si>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</si>
  <si>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</si>
  <si>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</si>
  <si>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</si>
  <si>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</si>
  <si>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</si>
  <si>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</si>
  <si>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</si>
  <si>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</si>
  <si>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</si>
  <si>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</si>
  <si>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</si>
  <si>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</si>
  <si>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</si>
  <si>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</si>
  <si>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</si>
  <si>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</si>
  <si>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</si>
  <si>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</si>
  <si>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</si>
  <si>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</si>
  <si>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</si>
  <si>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</si>
  <si>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</si>
  <si>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</si>
  <si>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</si>
  <si>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</si>
  <si>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</si>
  <si>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</si>
  <si>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</si>
  <si>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</si>
  <si>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</si>
  <si>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</si>
  <si>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</si>
  <si>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</si>
  <si>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</si>
  <si>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</si>
  <si>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</si>
  <si>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</si>
  <si>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</si>
  <si>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</si>
  <si>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</si>
  <si>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</si>
  <si>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</si>
  <si>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</si>
  <si>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</si>
  <si>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</si>
  <si>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</si>
  <si>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</si>
  <si>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</si>
  <si>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</si>
  <si>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</si>
  <si>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</si>
  <si>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</si>
  <si>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</si>
  <si>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</si>
  <si>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</si>
  <si>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</si>
  <si>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</si>
  <si>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</si>
  <si>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</si>
  <si>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</si>
  <si>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</si>
  <si>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</si>
  <si>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</si>
  <si>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</si>
  <si>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</si>
  <si>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</si>
  <si>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</si>
  <si>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</si>
  <si>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</si>
  <si>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</si>
  <si>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</si>
  <si>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</si>
  <si>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</si>
  <si>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</si>
  <si>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</si>
  <si>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</si>
  <si>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</si>
  <si>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</si>
  <si>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</si>
  <si>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</si>
  <si>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</si>
  <si>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</si>
  <si>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</si>
  <si>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</si>
  <si>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</si>
  <si>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</si>
  <si>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</si>
  <si>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</si>
  <si>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</si>
  <si>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</si>
  <si>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</si>
  <si>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</si>
  <si>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</si>
  <si>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</si>
  <si>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</si>
  <si>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</si>
  <si>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</si>
  <si>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</si>
  <si>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</si>
  <si>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</si>
  <si>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</si>
  <si>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</si>
  <si>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</si>
  <si>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</si>
  <si>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</si>
  <si>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</si>
  <si>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</si>
  <si>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</si>
  <si>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</si>
  <si>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</si>
  <si>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</si>
  <si>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</si>
  <si>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</si>
  <si>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</si>
  <si>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</si>
  <si>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</si>
  <si>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</si>
  <si>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</si>
  <si>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</si>
  <si>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</si>
  <si>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</si>
  <si>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</si>
  <si>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</si>
  <si>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</si>
  <si>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</si>
  <si>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</si>
  <si>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</si>
  <si>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</si>
  <si>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</si>
  <si>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</si>
  <si>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</si>
  <si>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</si>
  <si>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</si>
  <si>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</si>
  <si>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</si>
  <si>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</si>
  <si>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</si>
  <si>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</si>
  <si>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</si>
  <si>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</si>
  <si>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</si>
  <si>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</si>
  <si>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</si>
  <si>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</si>
  <si>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</si>
  <si>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</si>
  <si>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</si>
  <si>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</si>
  <si>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</si>
  <si>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</si>
  <si>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</si>
  <si>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</si>
  <si>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</si>
  <si>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</si>
  <si>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</si>
  <si>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</si>
  <si>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</si>
  <si>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</si>
  <si>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</si>
  <si>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</si>
  <si>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</si>
  <si>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</si>
  <si>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</si>
  <si>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</si>
  <si>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</si>
  <si>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</si>
  <si>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</si>
  <si>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</si>
  <si>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</si>
  <si>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</si>
  <si>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</si>
  <si>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</si>
  <si>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</si>
  <si>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</si>
  <si>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</si>
  <si>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</si>
  <si>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</si>
  <si>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</si>
  <si>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</si>
  <si>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</si>
  <si>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</si>
  <si>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</si>
  <si>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</si>
  <si>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</si>
  <si>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</si>
  <si>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</si>
  <si>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</si>
  <si>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</si>
  <si>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</si>
  <si>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</si>
  <si>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</si>
  <si>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</si>
  <si>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</si>
  <si>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</si>
  <si>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</si>
  <si>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</si>
  <si>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</si>
  <si>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</si>
  <si>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</si>
  <si>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</si>
  <si>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</si>
  <si>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</si>
  <si>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</si>
  <si>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</si>
  <si>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</si>
  <si>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</si>
  <si>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</si>
  <si>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</si>
  <si>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</si>
  <si>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</si>
  <si>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</si>
  <si>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</si>
  <si>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</si>
  <si>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</si>
  <si>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</si>
  <si>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</si>
  <si>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</si>
  <si>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</si>
  <si>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</si>
  <si>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</si>
  <si>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</si>
  <si>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</si>
  <si>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</si>
  <si>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</si>
  <si>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</si>
  <si>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</si>
  <si>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</si>
  <si>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</si>
  <si>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</si>
  <si>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</si>
  <si>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</si>
  <si>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</si>
  <si>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</si>
  <si>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</si>
  <si>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</si>
  <si>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</si>
  <si>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</si>
  <si>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</si>
  <si>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</si>
  <si>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</si>
  <si>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</si>
  <si>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</si>
  <si>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</si>
  <si>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</si>
  <si>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</si>
  <si>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</si>
  <si>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</si>
  <si>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</si>
  <si>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</si>
  <si>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</si>
  <si>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</si>
  <si>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</si>
  <si>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</si>
  <si>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</si>
  <si>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</si>
  <si>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</si>
  <si>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</si>
  <si>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</si>
  <si>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</si>
  <si>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</si>
  <si>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</si>
  <si>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</si>
  <si>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</si>
  <si>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</si>
  <si>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</si>
  <si>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</si>
  <si>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</si>
  <si>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</si>
  <si>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</si>
  <si>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</si>
  <si>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</si>
  <si>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</si>
  <si>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</si>
  <si>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</si>
  <si>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</si>
  <si>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</si>
  <si>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</si>
  <si>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</si>
  <si>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</si>
  <si>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</si>
  <si>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</si>
  <si>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</si>
  <si>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</si>
  <si>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</si>
  <si>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</si>
  <si>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</si>
  <si>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</si>
  <si>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</si>
  <si>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</si>
  <si>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</si>
  <si>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</si>
  <si>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</si>
  <si>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</si>
  <si>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</si>
  <si>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</si>
  <si>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</si>
  <si>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</si>
  <si>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</si>
  <si>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</si>
  <si>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</si>
  <si>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</si>
  <si>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</si>
  <si>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</si>
  <si>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</si>
  <si>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</si>
  <si>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</si>
  <si>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</si>
  <si>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</si>
  <si>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</si>
  <si>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</si>
  <si>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</si>
  <si>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</si>
  <si>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</si>
  <si>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</si>
  <si>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</si>
  <si>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</si>
  <si>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</si>
  <si>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</si>
  <si>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</si>
  <si>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</si>
  <si>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</si>
  <si>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</si>
  <si>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</si>
  <si>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</si>
  <si>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</si>
  <si>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</si>
  <si>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</si>
  <si>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</si>
  <si>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</si>
  <si>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</si>
  <si>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</si>
  <si>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</si>
  <si>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</si>
  <si>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</si>
  <si>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</si>
  <si>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</si>
  <si>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</si>
  <si>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</si>
  <si>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</si>
  <si>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</si>
  <si>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</si>
  <si>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</si>
  <si>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</si>
  <si>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</si>
  <si>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</si>
  <si>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</si>
  <si>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</si>
  <si>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</si>
  <si>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</si>
  <si>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</si>
  <si>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</si>
  <si>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</si>
  <si>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</si>
  <si>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</si>
  <si>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</si>
  <si>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</si>
  <si>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</si>
  <si>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</si>
  <si>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</si>
  <si>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</si>
  <si>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</si>
  <si>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</si>
  <si>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</si>
  <si>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</si>
  <si>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</si>
  <si>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</si>
  <si>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</si>
  <si>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</si>
  <si>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</si>
  <si>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</si>
  <si>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</si>
  <si>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</si>
  <si>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</si>
  <si>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</si>
  <si>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</si>
  <si>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</si>
  <si>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</si>
  <si>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</si>
  <si>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</si>
  <si>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</si>
  <si>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</si>
  <si>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</si>
  <si>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</si>
  <si>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</si>
  <si>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</si>
  <si>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</si>
  <si>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</si>
  <si>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</si>
  <si>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</si>
  <si>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</si>
  <si>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</si>
  <si>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</si>
  <si>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</si>
  <si>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</si>
  <si>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</si>
  <si>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</si>
  <si>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</si>
  <si>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</si>
  <si>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</si>
  <si>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</si>
  <si>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</si>
  <si>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</si>
  <si>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</si>
  <si>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</si>
  <si>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</si>
  <si>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</si>
  <si>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</si>
  <si>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</si>
  <si>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</si>
  <si>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</si>
  <si>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</si>
  <si>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</si>
  <si>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</si>
  <si>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</si>
  <si>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</si>
  <si>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</si>
  <si>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</si>
  <si>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</si>
  <si>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</si>
  <si>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</si>
  <si>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</si>
  <si>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</si>
  <si>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</si>
  <si>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</si>
  <si>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</si>
  <si>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</si>
  <si>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</si>
  <si>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</si>
  <si>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</si>
  <si>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</si>
  <si>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</si>
  <si>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</si>
  <si>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</si>
  <si>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</si>
  <si>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</si>
  <si>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</si>
  <si>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</si>
  <si>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</si>
  <si>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</si>
  <si>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</si>
  <si>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</si>
  <si>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</si>
  <si>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</si>
  <si>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</si>
  <si>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</si>
  <si>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</si>
  <si>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</si>
  <si>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</si>
  <si>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</si>
  <si>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</si>
  <si>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</si>
  <si>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</si>
  <si>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</si>
  <si>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</si>
  <si>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</si>
  <si>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</si>
  <si>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</si>
  <si>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</si>
  <si>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</si>
  <si>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</si>
  <si>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</si>
  <si>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</si>
  <si>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</si>
  <si>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</si>
  <si>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</si>
  <si>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</si>
  <si>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</si>
  <si>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</si>
  <si>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</si>
  <si>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</si>
  <si>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</si>
  <si>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</si>
  <si>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</si>
  <si>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</si>
  <si>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</si>
  <si>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</si>
  <si>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</si>
  <si>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</si>
  <si>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</si>
  <si>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</si>
  <si>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</si>
  <si>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</si>
  <si>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</si>
  <si>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</si>
  <si>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</si>
  <si>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</si>
  <si>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</si>
  <si>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</si>
  <si>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</si>
  <si>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</si>
  <si>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</si>
  <si>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</si>
  <si>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</si>
  <si>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</si>
  <si>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</si>
  <si>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</si>
  <si>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</si>
  <si>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</si>
  <si>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</si>
  <si>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</si>
  <si>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</si>
  <si>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</si>
  <si>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</si>
  <si>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</si>
  <si>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</si>
  <si>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</si>
  <si>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</si>
  <si>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</si>
  <si>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</si>
  <si>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</si>
  <si>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</si>
  <si>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</si>
  <si>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</si>
  <si>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</si>
  <si>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</si>
  <si>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</si>
  <si>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</si>
  <si>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</si>
  <si>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</si>
  <si>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</si>
  <si>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</si>
  <si>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</si>
  <si>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</si>
  <si>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</si>
  <si>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</si>
  <si>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</si>
  <si>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</si>
  <si>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</si>
  <si>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</si>
  <si>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</si>
  <si>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</si>
  <si>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</si>
  <si>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</si>
  <si>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</si>
  <si>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</si>
  <si>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</si>
  <si>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</si>
  <si>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</si>
  <si>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</si>
  <si>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</si>
  <si>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</si>
  <si>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</si>
  <si>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</si>
  <si>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</si>
  <si>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</si>
  <si>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</si>
  <si>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</si>
  <si>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</si>
  <si>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</si>
  <si>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</si>
  <si>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</si>
  <si>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</si>
  <si>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</si>
  <si>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</si>
  <si>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</si>
  <si>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</si>
  <si>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</si>
  <si>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</si>
  <si>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</si>
  <si>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</si>
  <si>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</si>
  <si>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</si>
  <si>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</si>
  <si>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</si>
  <si>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</si>
  <si>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</si>
  <si>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</si>
  <si>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</si>
  <si>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</si>
  <si>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</si>
  <si>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</si>
  <si>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</si>
  <si>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</si>
  <si>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</si>
  <si>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</si>
  <si>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</si>
  <si>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</si>
  <si>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</si>
  <si>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</si>
  <si>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</si>
  <si>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</si>
  <si>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</si>
  <si>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</si>
  <si>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</si>
  <si>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</si>
  <si>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</si>
  <si>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</si>
  <si>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</si>
  <si>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</si>
  <si>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</si>
  <si>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</si>
  <si>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</si>
  <si>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</si>
  <si>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</si>
  <si>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</si>
  <si>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</si>
  <si>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</si>
  <si>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</si>
  <si>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</si>
  <si>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</si>
  <si>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</si>
  <si>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</si>
  <si>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</si>
  <si>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</si>
  <si>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</si>
  <si>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</si>
  <si>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</si>
  <si>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</si>
  <si>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</si>
  <si>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</si>
  <si>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</si>
  <si>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</si>
  <si>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</si>
  <si>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</si>
  <si>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</si>
  <si>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</si>
  <si>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</si>
  <si>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</si>
  <si>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</si>
  <si>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</si>
  <si>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</si>
  <si>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</si>
  <si>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</si>
  <si>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</si>
  <si>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</si>
  <si>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</si>
  <si>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</si>
  <si>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</si>
  <si>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</si>
  <si>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</si>
  <si>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</si>
  <si>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</si>
  <si>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</si>
  <si>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</si>
  <si>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</si>
  <si>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</si>
  <si>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</si>
  <si>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</si>
  <si>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</si>
  <si>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</si>
  <si>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</si>
  <si>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</si>
  <si>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</si>
  <si>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</si>
  <si>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</si>
  <si>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</si>
  <si>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</si>
  <si>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</si>
  <si>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</si>
  <si>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</si>
  <si>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</si>
  <si>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</si>
  <si>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</si>
  <si>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</si>
  <si>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</si>
  <si>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</si>
  <si>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</si>
  <si>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</si>
  <si>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</si>
  <si>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</si>
  <si>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</si>
  <si>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</si>
  <si>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</si>
  <si>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</si>
  <si>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</si>
  <si>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</si>
  <si>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</si>
  <si>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</si>
  <si>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</si>
  <si>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</si>
  <si>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</si>
  <si>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</si>
  <si>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</si>
  <si>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</si>
  <si>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</si>
  <si>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</si>
  <si>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</si>
  <si>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</si>
  <si>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</si>
  <si>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</si>
  <si>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</si>
  <si>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</si>
  <si>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</si>
  <si>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</si>
  <si>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</si>
  <si>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</si>
  <si>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</si>
  <si>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</si>
  <si>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</si>
  <si>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</si>
  <si>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</si>
  <si>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</si>
  <si>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</si>
  <si>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</si>
  <si>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</si>
  <si>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</si>
  <si>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</si>
  <si>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</si>
  <si>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</si>
  <si>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</si>
  <si>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</si>
  <si>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</si>
  <si>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</si>
  <si>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</si>
  <si>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</si>
  <si>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</si>
  <si>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</si>
  <si>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</si>
  <si>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</si>
  <si>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</si>
  <si>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</si>
  <si>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</si>
  <si>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</si>
  <si>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</si>
  <si>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</si>
  <si>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</si>
  <si>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</si>
  <si>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</si>
  <si>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</si>
  <si>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</si>
  <si>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</si>
  <si>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</si>
  <si>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</si>
  <si>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</si>
  <si>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</si>
  <si>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</si>
  <si>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</si>
  <si>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</si>
  <si>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</si>
  <si>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</si>
  <si>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</si>
  <si>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</si>
  <si>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</si>
  <si>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</si>
  <si>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</si>
  <si>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</si>
  <si>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</si>
  <si>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</si>
  <si>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</si>
  <si>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</si>
  <si>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</si>
  <si>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</si>
  <si>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</si>
  <si>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</si>
  <si>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</si>
  <si>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</si>
  <si>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</si>
  <si>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</si>
  <si>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</si>
  <si>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</si>
  <si>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</si>
  <si>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</si>
  <si>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</si>
  <si>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</si>
  <si>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</si>
  <si>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</si>
  <si>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</si>
  <si>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</si>
  <si>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</si>
  <si>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</si>
  <si>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</si>
  <si>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</si>
  <si>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</si>
  <si>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</si>
  <si>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</si>
  <si>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</si>
  <si>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</si>
  <si>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</si>
  <si>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</si>
  <si>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</si>
  <si>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</si>
  <si>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</si>
  <si>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</si>
  <si>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</si>
  <si>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</si>
  <si>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</si>
  <si>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</si>
  <si>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</si>
  <si>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</si>
  <si>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</si>
  <si>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</si>
  <si>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</si>
  <si>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</si>
  <si>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</si>
  <si>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</si>
  <si>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</si>
  <si>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</si>
  <si>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</si>
  <si>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</si>
  <si>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</si>
  <si>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</si>
  <si>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</si>
  <si>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</si>
  <si>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</si>
  <si>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</si>
  <si>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</si>
  <si>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</si>
  <si>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</si>
  <si>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</si>
  <si>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</si>
  <si>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</si>
  <si>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</si>
  <si>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</si>
  <si>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</si>
  <si>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</si>
  <si>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</si>
  <si>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</si>
  <si>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</si>
  <si>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</si>
  <si>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</si>
  <si>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</si>
  <si>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</si>
  <si>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</si>
  <si>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</si>
  <si>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</si>
  <si>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</si>
  <si>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</si>
  <si>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</si>
  <si>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</si>
  <si>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</si>
  <si>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</si>
  <si>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</si>
  <si>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</si>
  <si>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</si>
  <si>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</si>
  <si>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</si>
  <si>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</si>
  <si>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</si>
  <si>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</si>
  <si>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</si>
  <si>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</si>
  <si>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</si>
  <si>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</si>
  <si>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</si>
  <si>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</si>
  <si>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</si>
  <si>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</si>
  <si>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</si>
  <si>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</si>
  <si>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</si>
  <si>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</si>
  <si>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</si>
  <si>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</si>
  <si>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</si>
  <si>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</si>
  <si>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</si>
  <si>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</si>
  <si>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</si>
  <si>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</si>
  <si>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</si>
  <si>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</si>
  <si>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</si>
  <si>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</si>
  <si>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</si>
  <si>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</si>
  <si>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</si>
  <si>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</si>
  <si>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</si>
  <si>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</si>
  <si>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</si>
  <si>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</si>
  <si>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</si>
  <si>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</si>
  <si>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</si>
  <si>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</si>
  <si>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</si>
  <si>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</si>
  <si>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</si>
  <si>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</si>
  <si>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</si>
  <si>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</si>
  <si>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</si>
  <si>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</si>
  <si>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</si>
  <si>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</si>
  <si>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</si>
  <si>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</si>
  <si>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</si>
  <si>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</si>
  <si>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</si>
  <si>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</si>
  <si>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</si>
  <si>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</si>
  <si>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</si>
  <si>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</si>
  <si>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</si>
  <si>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</si>
  <si>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</si>
  <si>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</si>
  <si>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</si>
  <si>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</si>
  <si>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</si>
  <si>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</si>
  <si>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</si>
  <si>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</si>
  <si>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</si>
  <si>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</si>
  <si>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</si>
  <si>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</si>
  <si>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</si>
  <si>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</si>
  <si>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</si>
  <si>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</si>
  <si>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</si>
  <si>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</si>
  <si>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</si>
  <si>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</si>
  <si>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</si>
  <si>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</si>
  <si>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</si>
  <si>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</si>
  <si>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</si>
  <si>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</si>
  <si>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</si>
  <si>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</si>
  <si>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</si>
  <si>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</si>
  <si>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</si>
  <si>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</si>
  <si>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</si>
  <si>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</si>
  <si>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</si>
  <si>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</si>
  <si>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</si>
  <si>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</si>
  <si>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</si>
  <si>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</si>
  <si>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</si>
  <si>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</si>
  <si>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</si>
  <si>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</si>
  <si>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</si>
  <si>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</si>
  <si>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</si>
  <si>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</si>
  <si>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</si>
  <si>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</si>
  <si>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</si>
  <si>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</si>
  <si>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</si>
  <si>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</si>
  <si>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</si>
  <si>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</si>
  <si>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</si>
  <si>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</si>
  <si>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</si>
  <si>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</si>
  <si>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</si>
  <si>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</si>
  <si>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</si>
  <si>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</si>
  <si>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</si>
  <si>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</si>
  <si>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</si>
  <si>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</si>
  <si>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</si>
  <si>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</si>
  <si>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</si>
  <si>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</si>
  <si>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</si>
  <si>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</si>
  <si>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</si>
  <si>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</si>
  <si>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</si>
  <si>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</si>
  <si>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</si>
  <si>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</si>
  <si>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</si>
  <si>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</si>
  <si>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</si>
  <si>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</si>
  <si>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</si>
  <si>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</si>
  <si>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</si>
  <si>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</si>
  <si>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</si>
  <si>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</si>
  <si>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</si>
  <si>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</si>
  <si>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</si>
  <si>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</si>
  <si>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</si>
  <si>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</si>
  <si>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</si>
  <si>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</si>
  <si>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</si>
  <si>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</si>
  <si>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</si>
  <si>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</si>
  <si>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</si>
  <si>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</si>
  <si>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</si>
  <si>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</si>
  <si>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</si>
  <si>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</si>
  <si>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</si>
  <si>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</si>
  <si>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</si>
  <si>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</si>
  <si>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</si>
  <si>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</si>
  <si>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</si>
  <si>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</si>
  <si>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</si>
  <si>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</si>
  <si>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</si>
  <si>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</si>
  <si>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</si>
  <si>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</si>
  <si>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</si>
  <si>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</si>
  <si>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</si>
  <si>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</si>
  <si>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</si>
  <si>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</si>
  <si>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</si>
  <si>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</si>
  <si>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</si>
  <si>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</si>
  <si>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</si>
  <si>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</si>
  <si>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</si>
  <si>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</si>
  <si>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</si>
  <si>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</si>
  <si>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</si>
  <si>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</si>
  <si>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</si>
  <si>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</si>
  <si>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</si>
  <si>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</si>
  <si>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</si>
  <si>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</si>
  <si>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</si>
  <si>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</si>
  <si>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</si>
  <si>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</si>
  <si>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</si>
  <si>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</si>
  <si>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</si>
  <si>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</si>
  <si>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</si>
  <si>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</si>
  <si>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</si>
  <si>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</si>
  <si>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</si>
  <si>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</si>
  <si>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</si>
  <si>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</si>
  <si>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</si>
  <si>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</si>
  <si>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</si>
  <si>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</si>
  <si>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</si>
  <si>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</si>
  <si>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</si>
  <si>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</si>
  <si>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</si>
  <si>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</si>
  <si>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</si>
  <si>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</si>
  <si>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</si>
  <si>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</si>
  <si>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</si>
  <si>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</si>
  <si>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</si>
  <si>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</si>
  <si>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</si>
  <si>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</si>
  <si>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</si>
  <si>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</si>
  <si>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</si>
  <si>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</si>
  <si>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</si>
  <si>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</si>
  <si>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</si>
  <si>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</si>
  <si>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</si>
  <si>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</si>
  <si>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</si>
  <si>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</si>
  <si>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</si>
  <si>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</si>
  <si>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</si>
  <si>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</si>
  <si>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</si>
  <si>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</si>
  <si>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</si>
  <si>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</si>
  <si>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</si>
  <si>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</si>
  <si>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</si>
  <si>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</si>
  <si>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</si>
  <si>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</si>
  <si>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</si>
  <si>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</si>
  <si>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</si>
  <si>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</si>
  <si>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</si>
  <si>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</si>
  <si>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</si>
  <si>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</si>
  <si>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</si>
  <si>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</si>
  <si>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</si>
  <si>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</si>
  <si>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</si>
  <si>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</si>
  <si>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</si>
  <si>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</si>
  <si>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</si>
  <si>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</si>
  <si>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</si>
  <si>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</si>
  <si>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</si>
  <si>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</si>
  <si>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</si>
  <si>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</si>
  <si>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</si>
  <si>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</si>
  <si>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</si>
  <si>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</si>
  <si>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</si>
  <si>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</si>
  <si>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</si>
  <si>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</si>
  <si>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</si>
  <si>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</si>
  <si>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</si>
  <si>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</si>
  <si>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</si>
  <si>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</si>
  <si>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</si>
  <si>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</si>
  <si>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</si>
  <si>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</si>
  <si>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</si>
  <si>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</si>
  <si>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</si>
  <si>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</si>
  <si>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</si>
  <si>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</si>
  <si>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</si>
  <si>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</si>
  <si>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</si>
  <si>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</si>
  <si>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</si>
  <si>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</si>
  <si>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</si>
  <si>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</si>
  <si>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</si>
  <si>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</si>
  <si>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</si>
  <si>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</si>
  <si>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</si>
  <si>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</si>
  <si>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</si>
  <si>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</si>
  <si>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</si>
  <si>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</si>
  <si>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</si>
  <si>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</si>
  <si>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</si>
  <si>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</si>
  <si>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</si>
  <si>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</si>
  <si>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</si>
  <si>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</si>
  <si>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</si>
  <si>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</si>
  <si>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</si>
  <si>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</si>
  <si>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</si>
  <si>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</si>
  <si>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</si>
  <si>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</si>
  <si>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</si>
  <si>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</si>
  <si>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</si>
  <si>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</si>
  <si>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</si>
  <si>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</si>
  <si>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</si>
  <si>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</si>
  <si>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</si>
  <si>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</si>
  <si>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</si>
  <si>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</si>
  <si>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</si>
  <si>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</si>
  <si>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</si>
  <si>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</si>
  <si>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</si>
  <si>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</si>
  <si>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</si>
  <si>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</si>
  <si>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</si>
  <si>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</si>
  <si>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</si>
  <si>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</si>
  <si>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</si>
  <si>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</si>
  <si>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</si>
  <si>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</si>
  <si>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</si>
  <si>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</si>
  <si>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</si>
  <si>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</si>
  <si>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</si>
  <si>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</si>
  <si>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</si>
  <si>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</si>
  <si>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</si>
  <si>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</si>
  <si>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</si>
  <si>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</si>
  <si>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</si>
  <si>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</si>
  <si>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</si>
  <si>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</si>
  <si>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</si>
  <si>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</si>
  <si>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</si>
  <si>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</si>
  <si>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</si>
  <si>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</si>
  <si>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</si>
  <si>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</si>
  <si>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</si>
  <si>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</si>
  <si>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</si>
  <si>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</si>
  <si>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</si>
  <si>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</si>
  <si>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</si>
  <si>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</si>
  <si>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</si>
  <si>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</si>
  <si>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</si>
  <si>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</si>
  <si>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</si>
  <si>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</si>
  <si>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</si>
  <si>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</si>
  <si>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</si>
  <si>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</si>
  <si>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</si>
  <si>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</si>
  <si>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</si>
  <si>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</si>
  <si>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</si>
  <si>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</si>
  <si>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</si>
  <si>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</si>
  <si>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</si>
  <si>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</si>
  <si>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</si>
  <si>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</si>
  <si>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</si>
  <si>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</si>
  <si>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</si>
  <si>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</si>
  <si>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</si>
  <si>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</si>
  <si>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</si>
  <si>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</si>
  <si>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</si>
  <si>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</si>
  <si>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</si>
  <si>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</si>
  <si>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</si>
  <si>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</si>
  <si>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</si>
  <si>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</si>
  <si>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</si>
  <si>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</si>
  <si>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</si>
  <si>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</si>
  <si>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</si>
  <si>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</si>
  <si>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</si>
  <si>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</si>
  <si>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</si>
  <si>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</si>
  <si>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</si>
  <si>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</si>
  <si>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</si>
  <si>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</si>
  <si>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</si>
  <si>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</si>
  <si>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</si>
  <si>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</si>
  <si>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</si>
  <si>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</si>
  <si>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</si>
  <si>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</si>
  <si>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</si>
  <si>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</si>
  <si>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</si>
  <si>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</si>
  <si>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</si>
  <si>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</si>
  <si>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</si>
  <si>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</si>
  <si>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</si>
  <si>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</si>
  <si>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</si>
  <si>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</si>
  <si>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</si>
  <si>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</si>
  <si>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</si>
  <si>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</si>
  <si>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</si>
  <si>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</si>
  <si>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</si>
  <si>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</si>
  <si>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</si>
  <si>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</si>
  <si>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</si>
  <si>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</si>
  <si>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</si>
  <si>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</si>
  <si>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</si>
  <si>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</si>
  <si>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</si>
  <si>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</si>
  <si>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</si>
  <si>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</si>
  <si>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</si>
  <si>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</si>
  <si>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</si>
  <si>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</si>
  <si>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</si>
  <si>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</si>
  <si>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</si>
  <si>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</si>
  <si>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</si>
  <si>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</si>
  <si>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</si>
  <si>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</si>
  <si>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</si>
  <si>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</si>
  <si>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</si>
  <si>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</si>
  <si>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</si>
  <si>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</si>
  <si>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</si>
  <si>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</si>
  <si>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</si>
  <si>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</si>
  <si>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</si>
  <si>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</si>
  <si>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</si>
  <si>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</si>
  <si>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</si>
  <si>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</si>
  <si>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</si>
  <si>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</si>
  <si>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</si>
  <si>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</si>
  <si>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</si>
  <si>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</si>
  <si>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</si>
  <si>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</si>
  <si>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</si>
  <si>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</si>
  <si>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</si>
  <si>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</si>
  <si>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</si>
  <si>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</si>
  <si>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</si>
  <si>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</si>
  <si>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</si>
  <si>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</si>
  <si>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</si>
  <si>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</si>
  <si>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</si>
  <si>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</si>
  <si>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</si>
  <si>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</si>
  <si>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</si>
  <si>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</si>
  <si>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</si>
  <si>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</si>
  <si>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</si>
  <si>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</si>
  <si>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</si>
  <si>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</si>
  <si>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</si>
  <si>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</si>
  <si>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</si>
  <si>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</si>
  <si>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</si>
  <si>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</si>
  <si>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</si>
  <si>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</si>
  <si>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</si>
  <si>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</si>
  <si>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</si>
  <si>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</si>
  <si>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</si>
  <si>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</si>
  <si>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</si>
  <si>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</si>
  <si>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</si>
  <si>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</si>
  <si>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</si>
  <si>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</si>
  <si>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</si>
  <si>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</si>
  <si>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</si>
  <si>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</si>
  <si>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</si>
  <si>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</si>
  <si>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</si>
  <si>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</si>
  <si>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</si>
  <si>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</si>
  <si>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</si>
  <si>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</si>
  <si>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</si>
  <si>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</si>
  <si>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</si>
  <si>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</si>
  <si>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</si>
  <si>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</si>
  <si>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</si>
  <si>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</si>
  <si>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</si>
  <si>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</si>
  <si>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</si>
  <si>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</si>
  <si>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</si>
  <si>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</si>
  <si>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</si>
  <si>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</si>
  <si>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</si>
  <si>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</si>
  <si>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</si>
  <si>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</si>
  <si>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</si>
  <si>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</si>
  <si>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</si>
  <si>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</si>
  <si>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</si>
  <si>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</si>
  <si>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</si>
  <si>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</si>
  <si>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</si>
  <si>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</si>
  <si>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</si>
  <si>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</si>
  <si>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</si>
  <si>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</si>
  <si>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</si>
  <si>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</si>
  <si>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</si>
  <si>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</si>
  <si>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</si>
  <si>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</si>
  <si>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</si>
  <si>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</si>
  <si>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</si>
  <si>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</si>
  <si>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</si>
  <si>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</si>
  <si>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</si>
  <si>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</si>
  <si>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</si>
  <si>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</si>
  <si>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</si>
  <si>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</si>
  <si>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</si>
  <si>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</si>
  <si>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</si>
  <si>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</si>
  <si>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</si>
  <si>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</si>
  <si>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</si>
  <si>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</si>
  <si>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</si>
  <si>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</si>
  <si>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</si>
  <si>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</si>
  <si>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</si>
  <si>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</si>
  <si>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</si>
  <si>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</si>
  <si>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</si>
  <si>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</si>
  <si>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</si>
  <si>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</si>
  <si>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</si>
  <si>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</si>
  <si>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</si>
  <si>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</si>
  <si>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</si>
  <si>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</si>
  <si>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</si>
  <si>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</si>
  <si>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</si>
  <si>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</si>
  <si>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</si>
  <si>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</si>
  <si>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</si>
  <si>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</si>
  <si>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</si>
  <si>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</si>
  <si>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</si>
  <si>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</si>
  <si>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</si>
  <si>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</si>
  <si>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</si>
  <si>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</si>
  <si>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</si>
  <si>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</si>
  <si>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</si>
  <si>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</si>
  <si>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</si>
  <si>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</si>
  <si>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</si>
  <si>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</si>
  <si>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</si>
  <si>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</si>
  <si>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</si>
  <si>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</si>
  <si>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</si>
  <si>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</si>
  <si>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</si>
  <si>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</si>
  <si>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</si>
  <si>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</si>
  <si>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</si>
  <si>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</si>
  <si>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</si>
  <si>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</si>
  <si>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</si>
  <si>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</si>
  <si>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</si>
  <si>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</si>
  <si>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</si>
  <si>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</si>
  <si>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</si>
  <si>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</si>
  <si>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</si>
  <si>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</si>
  <si>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</si>
  <si>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</si>
  <si>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</si>
  <si>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</si>
  <si>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</si>
  <si>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</si>
  <si>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</si>
  <si>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</si>
  <si>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</si>
  <si>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</si>
  <si>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</si>
  <si>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</si>
  <si>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</si>
  <si>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</si>
  <si>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</si>
  <si>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</si>
  <si>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</si>
  <si>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</si>
  <si>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</si>
  <si>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</si>
  <si>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</si>
  <si>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</si>
  <si>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</si>
  <si>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</si>
  <si>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</si>
  <si>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</si>
  <si>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</si>
  <si>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</si>
  <si>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</si>
  <si>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</si>
  <si>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</si>
  <si>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</si>
  <si>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</si>
  <si>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</si>
  <si>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</si>
  <si>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</si>
  <si>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</si>
  <si>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</si>
  <si>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</si>
  <si>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</si>
  <si>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</si>
  <si>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</si>
  <si>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</si>
  <si>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</si>
  <si>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</si>
  <si>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</si>
  <si>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</si>
  <si>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</si>
  <si>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</si>
  <si>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</si>
  <si>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</si>
  <si>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</si>
  <si>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</si>
  <si>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</si>
  <si>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</si>
  <si>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</si>
  <si>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</si>
  <si>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</si>
  <si>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</si>
  <si>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</si>
  <si>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</si>
  <si>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</si>
  <si>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</si>
  <si>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</si>
  <si>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</si>
  <si>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</si>
  <si>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</si>
  <si>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</si>
  <si>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</si>
  <si>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</si>
  <si>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</si>
  <si>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</si>
  <si>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</si>
  <si>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</si>
  <si>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</si>
  <si>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</si>
  <si>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</si>
  <si>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</si>
  <si>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</si>
  <si>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</si>
  <si>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</si>
  <si>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</si>
  <si>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</si>
  <si>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</si>
  <si>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</si>
  <si>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</si>
  <si>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</si>
  <si>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</si>
  <si>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</si>
  <si>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</si>
  <si>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</si>
  <si>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</si>
  <si>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</si>
  <si>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</si>
  <si>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</si>
  <si>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</si>
  <si>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</si>
  <si>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</si>
  <si>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</si>
  <si>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</si>
  <si>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</si>
  <si>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</si>
  <si>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</si>
  <si>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</si>
  <si>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</si>
  <si>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</si>
  <si>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</si>
  <si>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</si>
  <si>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</si>
  <si>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</si>
  <si>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</si>
  <si>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</si>
  <si>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</si>
  <si>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</si>
  <si>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</si>
  <si>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</si>
  <si>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</si>
  <si>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</si>
  <si>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</si>
  <si>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</si>
  <si>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</si>
  <si>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</si>
  <si>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</si>
  <si>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</si>
  <si>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</si>
  <si>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</si>
  <si>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</si>
  <si>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</si>
  <si>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</si>
  <si>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</si>
  <si>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</si>
  <si>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</si>
  <si>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</si>
  <si>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</si>
  <si>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</si>
  <si>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</si>
  <si>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</si>
  <si>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</si>
  <si>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</si>
  <si>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</si>
  <si>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</si>
  <si>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</si>
  <si>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</si>
  <si>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</si>
  <si>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</si>
  <si>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</si>
  <si>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</si>
  <si>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</si>
  <si>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</si>
  <si>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</si>
  <si>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</si>
  <si>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</si>
  <si>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</si>
  <si>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</si>
  <si>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</si>
  <si>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</si>
  <si>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</si>
  <si>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</si>
  <si>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</si>
  <si>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</si>
  <si>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</si>
  <si>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</si>
  <si>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</si>
  <si>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</si>
  <si>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</si>
  <si>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</si>
  <si>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</si>
  <si>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</si>
  <si>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</si>
  <si>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</si>
  <si>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</si>
  <si>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</si>
  <si>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</si>
  <si>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</si>
  <si>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</si>
  <si>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</si>
  <si>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</si>
  <si>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</si>
  <si>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</si>
  <si>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</si>
  <si>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</si>
  <si>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</si>
  <si>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</si>
  <si>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</si>
  <si>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</si>
  <si>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</si>
  <si>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</si>
  <si>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</si>
  <si>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</si>
  <si>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</si>
  <si>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</si>
  <si>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</si>
  <si>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</si>
  <si>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</si>
  <si>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</si>
  <si>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</si>
  <si>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</si>
  <si>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</si>
  <si>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</si>
  <si>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</si>
  <si>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</si>
  <si>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</si>
  <si>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</si>
  <si>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</si>
  <si>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</si>
  <si>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</si>
  <si>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</si>
  <si>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</si>
  <si>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</si>
  <si>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</si>
  <si>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</si>
  <si>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</si>
  <si>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</si>
  <si>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</si>
  <si>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</si>
  <si>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</si>
  <si>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</si>
  <si>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</si>
  <si>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</si>
  <si>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</si>
  <si>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</si>
  <si>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</si>
  <si>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</si>
  <si>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</si>
  <si>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</si>
  <si>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</si>
  <si>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</si>
  <si>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</si>
  <si>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</si>
  <si>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</si>
  <si>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</si>
  <si>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</si>
  <si>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</si>
  <si>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</si>
  <si>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</si>
  <si>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</si>
  <si>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</si>
  <si>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</si>
  <si>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</si>
  <si>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</si>
  <si>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</si>
  <si>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</si>
  <si>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</si>
  <si>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</si>
  <si>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</si>
  <si>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</si>
  <si>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</si>
  <si>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</si>
  <si>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</si>
  <si>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</si>
  <si>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</si>
  <si>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</si>
  <si>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</si>
  <si>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</si>
  <si>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</si>
  <si>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</si>
  <si>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</si>
  <si>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</si>
  <si>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</si>
  <si>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</si>
  <si>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</si>
  <si>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</si>
  <si>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</si>
  <si>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</si>
  <si>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</si>
  <si>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</si>
  <si>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</si>
  <si>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</si>
  <si>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</si>
  <si>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</si>
  <si>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</si>
  <si>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</si>
  <si>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</si>
  <si>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</si>
  <si>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</si>
  <si>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</si>
  <si>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</si>
  <si>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</si>
  <si>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</si>
  <si>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</si>
  <si>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</si>
  <si>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</si>
  <si>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</si>
  <si>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</si>
  <si>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</si>
  <si>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</si>
  <si>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</si>
  <si>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</si>
  <si>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</si>
  <si>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</si>
  <si>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</si>
  <si>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</si>
  <si>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</si>
  <si>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</si>
  <si>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</si>
  <si>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</si>
  <si>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</si>
  <si>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</si>
  <si>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</si>
  <si>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</si>
  <si>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</si>
  <si>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</si>
  <si>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</si>
  <si>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</si>
  <si>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</si>
  <si>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</si>
  <si>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</si>
  <si>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</si>
  <si>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</si>
  <si>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</si>
  <si>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</si>
  <si>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</si>
  <si>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</si>
  <si>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</si>
  <si>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</si>
  <si>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</si>
  <si>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</si>
  <si>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</si>
  <si>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</si>
  <si>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</si>
  <si>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</si>
  <si>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</si>
  <si>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</si>
  <si>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</si>
  <si>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</si>
  <si>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</si>
  <si>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</si>
  <si>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</si>
  <si>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</si>
  <si>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</si>
  <si>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</si>
  <si>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</si>
  <si>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</si>
  <si>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</si>
  <si>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</si>
  <si>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</si>
  <si>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</si>
  <si>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</si>
  <si>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</si>
  <si>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</si>
  <si>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</si>
  <si>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</si>
  <si>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</si>
  <si>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</si>
  <si>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</si>
  <si>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</si>
  <si>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</si>
  <si>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</si>
  <si>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</si>
  <si>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</si>
  <si>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</si>
  <si>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</si>
  <si>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</si>
  <si>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</si>
  <si>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</si>
  <si>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</si>
  <si>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</si>
  <si>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</si>
  <si>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</si>
  <si>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</si>
  <si>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</si>
  <si>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</si>
  <si>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</si>
  <si>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</si>
  <si>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</si>
  <si>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</si>
  <si>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</si>
  <si>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</si>
  <si>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</si>
  <si>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</si>
  <si>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</si>
  <si>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</si>
  <si>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</si>
  <si>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</si>
  <si>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</si>
  <si>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</si>
  <si>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</si>
  <si>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</si>
  <si>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</si>
  <si>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</si>
  <si>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</si>
  <si>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</si>
  <si>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</si>
  <si>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</si>
  <si>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</si>
  <si>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</si>
  <si>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</si>
  <si>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</si>
  <si>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</si>
  <si>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</si>
  <si>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</si>
  <si>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</si>
  <si>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</si>
  <si>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</si>
  <si>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</si>
  <si>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</si>
  <si>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</si>
  <si>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</si>
  <si>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</si>
  <si>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</si>
  <si>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</si>
  <si>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</si>
  <si>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</si>
  <si>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</si>
  <si>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</si>
  <si>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</si>
  <si>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</si>
  <si>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</si>
  <si>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</si>
  <si>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</si>
  <si>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</si>
  <si>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</si>
  <si>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</si>
  <si>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</si>
  <si>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</si>
  <si>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</si>
  <si>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</si>
  <si>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</si>
  <si>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</si>
  <si>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</si>
  <si>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</si>
  <si>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</si>
  <si>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</si>
  <si>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</si>
  <si>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</si>
  <si>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</si>
  <si>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</si>
  <si>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</si>
  <si>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</si>
  <si>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</si>
  <si>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</si>
  <si>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</si>
  <si>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</si>
  <si>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</si>
  <si>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</si>
  <si>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</si>
  <si>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</si>
  <si>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</si>
  <si>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</si>
  <si>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</si>
  <si>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</si>
  <si>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</si>
  <si>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</si>
  <si>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</si>
  <si>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</si>
  <si>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</si>
  <si>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</si>
  <si>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</si>
  <si>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</si>
  <si>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</si>
  <si>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</si>
  <si>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</si>
  <si>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</si>
  <si>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</si>
  <si>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</si>
  <si>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</si>
  <si>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</si>
  <si>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</si>
  <si>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</si>
  <si>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</si>
  <si>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</si>
  <si>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</si>
  <si>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</si>
  <si>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</si>
  <si>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</si>
  <si>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</si>
  <si>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</si>
  <si>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</si>
  <si>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</si>
  <si>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</si>
  <si>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</si>
  <si>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</si>
  <si>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</si>
  <si>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</si>
  <si>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</si>
  <si>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</si>
  <si>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</si>
  <si>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</si>
  <si>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</si>
  <si>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</si>
  <si>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</si>
  <si>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</si>
  <si>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</si>
  <si>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</si>
  <si>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</si>
  <si>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</si>
  <si>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</si>
  <si>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</si>
  <si>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</si>
  <si>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</si>
  <si>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</si>
  <si>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</si>
  <si>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</si>
  <si>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</si>
  <si>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</si>
  <si>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</si>
  <si>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</si>
  <si>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</si>
  <si>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</si>
  <si>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</si>
  <si>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</si>
  <si>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</si>
  <si>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</si>
  <si>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</si>
  <si>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</si>
  <si>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</si>
  <si>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</si>
  <si>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</si>
  <si>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</si>
  <si>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</si>
  <si>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</si>
  <si>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</si>
  <si>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</si>
  <si>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</si>
  <si>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</si>
  <si>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</si>
  <si>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</si>
  <si>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</si>
  <si>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</si>
  <si>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</si>
  <si>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</si>
  <si>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</si>
  <si>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</si>
  <si>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</si>
  <si>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</si>
  <si>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</si>
  <si>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</si>
  <si>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</si>
  <si>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</si>
  <si>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</si>
  <si>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</si>
  <si>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</si>
  <si>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</si>
  <si>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</si>
  <si>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</si>
  <si>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</si>
  <si>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</si>
  <si>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</si>
  <si>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</si>
  <si>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</si>
  <si>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</si>
  <si>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</si>
  <si>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</si>
  <si>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</si>
  <si>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</si>
  <si>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</si>
  <si>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</si>
  <si>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</si>
  <si>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</si>
  <si>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</si>
  <si>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</si>
  <si>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</si>
  <si>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</si>
  <si>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</si>
  <si>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</si>
  <si>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</si>
  <si>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</si>
  <si>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</si>
  <si>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</si>
  <si>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</si>
  <si>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</si>
  <si>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</si>
  <si>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</si>
  <si>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</si>
  <si>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</si>
  <si>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</si>
  <si>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</si>
  <si>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</si>
  <si>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</si>
  <si>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</si>
  <si>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</si>
  <si>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</si>
  <si>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</si>
  <si>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</si>
  <si>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</si>
  <si>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</si>
  <si>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</si>
  <si>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</si>
  <si>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</si>
  <si>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</si>
  <si>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</si>
  <si>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</si>
  <si>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</si>
  <si>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</si>
  <si>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</si>
  <si>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</si>
  <si>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</si>
  <si>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</si>
  <si>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</si>
  <si>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</si>
  <si>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</si>
  <si>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</si>
  <si>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</si>
  <si>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</si>
  <si>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</si>
  <si>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</si>
  <si>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</si>
  <si>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</si>
  <si>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</si>
  <si>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</si>
  <si>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</si>
  <si>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</si>
  <si>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</si>
  <si>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</si>
  <si>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</si>
  <si>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</si>
  <si>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</si>
  <si>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</si>
  <si>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</si>
  <si>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</si>
  <si>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</si>
  <si>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</si>
  <si>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</si>
  <si>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</si>
  <si>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</si>
  <si>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</si>
  <si>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</si>
  <si>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</si>
  <si>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</si>
  <si>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</si>
  <si>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</si>
  <si>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</si>
  <si>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</si>
  <si>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</si>
  <si>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</si>
  <si>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</si>
  <si>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</si>
  <si>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</si>
  <si>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</si>
  <si>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</si>
  <si>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</si>
  <si>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</si>
  <si>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</si>
  <si>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</si>
  <si>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</si>
  <si>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</si>
  <si>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</si>
  <si>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</si>
  <si>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</si>
  <si>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</si>
  <si>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</si>
  <si>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</si>
  <si>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</si>
  <si>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</si>
  <si>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</si>
  <si>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</si>
  <si>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</si>
  <si>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</si>
  <si>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</si>
  <si>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</si>
  <si>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</si>
  <si>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</si>
  <si>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</si>
  <si>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</si>
  <si>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</si>
  <si>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</si>
  <si>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</si>
  <si>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</si>
  <si>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</si>
  <si>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</si>
  <si>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</si>
  <si>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</si>
  <si>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</si>
  <si>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</si>
  <si>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</si>
  <si>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</si>
  <si>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</si>
  <si>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</si>
  <si>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</si>
  <si>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</si>
  <si>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</si>
  <si>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</si>
  <si>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</si>
  <si>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</si>
  <si>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</si>
  <si>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</si>
  <si>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</si>
  <si>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</si>
  <si>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</si>
  <si>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</si>
  <si>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</si>
  <si>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</si>
  <si>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</si>
  <si>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</si>
  <si>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</si>
  <si>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</si>
  <si>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</si>
  <si>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</si>
  <si>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</si>
  <si>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</si>
  <si>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</si>
  <si>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</si>
  <si>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</si>
  <si>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</si>
  <si>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</si>
  <si>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</si>
  <si>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</si>
  <si>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</si>
  <si>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</si>
  <si>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</si>
  <si>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</si>
  <si>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</si>
  <si>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</si>
  <si>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</si>
  <si>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</si>
  <si>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</si>
  <si>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</si>
  <si>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</si>
  <si>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</si>
  <si>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</si>
  <si>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</si>
  <si>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</si>
  <si>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</si>
  <si>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</si>
  <si>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</si>
  <si>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</si>
  <si>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</si>
  <si>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</si>
  <si>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</si>
  <si>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</si>
  <si>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</si>
  <si>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</si>
  <si>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</si>
  <si>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</si>
  <si>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</si>
  <si>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</si>
  <si>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</si>
  <si>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</si>
  <si>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</si>
  <si>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</si>
  <si>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</si>
  <si>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</si>
  <si>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</si>
  <si>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</si>
  <si>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</si>
  <si>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</si>
  <si>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</si>
  <si>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</si>
  <si>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</si>
  <si>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</si>
  <si>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</si>
  <si>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</si>
  <si>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</si>
  <si>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</si>
  <si>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</si>
  <si>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</si>
  <si>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</si>
  <si>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</si>
  <si>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</si>
  <si>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</si>
  <si>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</si>
  <si>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</si>
  <si>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</si>
  <si>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</si>
  <si>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</si>
  <si>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</si>
  <si>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</si>
  <si>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</si>
  <si>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</si>
  <si>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</si>
  <si>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</si>
  <si>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</si>
  <si>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</si>
  <si>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</si>
  <si>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</si>
  <si>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</si>
  <si>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</si>
  <si>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</si>
  <si>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</si>
  <si>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</si>
  <si>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</si>
  <si>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</si>
  <si>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</si>
  <si>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</si>
  <si>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</si>
  <si>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</si>
  <si>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</si>
  <si>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</si>
  <si>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</si>
  <si>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</si>
  <si>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</si>
  <si>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</si>
  <si>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</si>
  <si>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</si>
  <si>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</si>
  <si>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</si>
  <si>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</si>
  <si>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</si>
  <si>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</si>
  <si>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</si>
  <si>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</si>
  <si>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</si>
  <si>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</si>
  <si>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</si>
  <si>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</si>
  <si>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</si>
  <si>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</si>
  <si>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</si>
  <si>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</si>
  <si>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</si>
  <si>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</si>
  <si>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</si>
  <si>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</si>
  <si>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</si>
  <si>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</si>
  <si>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</si>
  <si>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</si>
  <si>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</si>
  <si>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</si>
  <si>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</si>
  <si>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</si>
  <si>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</si>
  <si>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</si>
  <si>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</si>
  <si>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</si>
  <si>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</si>
  <si>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</si>
  <si>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</si>
  <si>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</si>
  <si>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</si>
  <si>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</si>
  <si>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</si>
  <si>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</si>
  <si>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</si>
  <si>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</si>
  <si>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</si>
  <si>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</si>
  <si>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</si>
  <si>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</si>
  <si>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</si>
  <si>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</si>
  <si>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</si>
  <si>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</si>
  <si>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</si>
  <si>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</si>
  <si>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</si>
  <si>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</si>
  <si>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</si>
  <si>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</si>
  <si>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</si>
  <si>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</si>
  <si>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</si>
  <si>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</si>
  <si>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</si>
  <si>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</si>
  <si>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</si>
  <si>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</si>
  <si>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</si>
  <si>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</si>
  <si>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</si>
  <si>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</si>
  <si>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</si>
  <si>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</si>
  <si>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</si>
  <si>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</si>
  <si>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</si>
  <si>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</si>
  <si>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</si>
  <si>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</si>
  <si>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</si>
  <si>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</si>
  <si>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</si>
  <si>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</si>
  <si>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</si>
  <si>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</si>
  <si>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</si>
  <si>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</si>
  <si>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</si>
  <si>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</si>
  <si>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</si>
  <si>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</si>
  <si>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</si>
  <si>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</si>
  <si>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</si>
  <si>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</si>
  <si>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</si>
  <si>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</si>
  <si>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</si>
  <si>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</si>
  <si>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</si>
  <si>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</si>
  <si>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</si>
  <si>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</si>
  <si>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</si>
  <si>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</si>
  <si>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</si>
  <si>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</si>
  <si>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</si>
  <si>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</si>
  <si>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</si>
  <si>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</si>
  <si>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</si>
  <si>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</si>
  <si>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</si>
  <si>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</si>
  <si>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</si>
  <si>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</si>
  <si>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</si>
  <si>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</si>
  <si>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</si>
  <si>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</si>
  <si>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</si>
  <si>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</si>
  <si>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</si>
  <si>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</si>
  <si>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</si>
  <si>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</si>
  <si>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</si>
  <si>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</si>
  <si>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</si>
  <si>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</si>
  <si>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</si>
  <si>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</si>
  <si>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</si>
  <si>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</si>
  <si>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</si>
  <si>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</si>
  <si>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</si>
  <si>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</si>
  <si>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</si>
  <si>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</si>
  <si>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</si>
  <si>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</si>
  <si>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</si>
  <si>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</si>
  <si>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</si>
  <si>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</si>
  <si>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</si>
  <si>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</si>
  <si>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</si>
  <si>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</si>
  <si>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</si>
  <si>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</si>
  <si>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</si>
  <si>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</si>
  <si>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</si>
  <si>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</si>
  <si>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</si>
  <si>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</si>
  <si>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</si>
  <si>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</si>
  <si>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</si>
  <si>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</si>
  <si>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</si>
  <si>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</si>
  <si>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</si>
  <si>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</si>
  <si>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</si>
  <si>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</si>
  <si>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</si>
  <si>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</si>
  <si>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</si>
  <si>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</si>
  <si>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</si>
  <si>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</si>
  <si>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</si>
  <si>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</si>
  <si>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</si>
  <si>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</si>
  <si>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</si>
  <si>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</si>
  <si>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</si>
  <si>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</si>
  <si>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</si>
  <si>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</si>
  <si>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</si>
  <si>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</si>
  <si>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</si>
  <si>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</si>
  <si>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</si>
  <si>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</si>
  <si>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</si>
  <si>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</si>
  <si>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</si>
  <si>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</si>
  <si>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</si>
  <si>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</si>
  <si>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</si>
  <si>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</si>
  <si>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</si>
  <si>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</si>
  <si>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</si>
  <si>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</si>
  <si>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</si>
  <si>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</si>
  <si>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</si>
  <si>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</si>
  <si>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</si>
  <si>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</si>
  <si>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</si>
  <si>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</si>
  <si>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</si>
  <si>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</si>
  <si>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</si>
  <si>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</si>
  <si>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</si>
  <si>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</si>
  <si>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</si>
  <si>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</si>
  <si>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</si>
  <si>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</si>
  <si>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</si>
  <si>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</si>
  <si>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</si>
  <si>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</si>
  <si>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</si>
  <si>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</si>
  <si>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</si>
  <si>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</si>
  <si>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</si>
  <si>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</si>
  <si>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</si>
  <si>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</si>
  <si>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</si>
  <si>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</si>
  <si>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</si>
  <si>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</si>
  <si>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</si>
  <si>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</si>
  <si>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</si>
  <si>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</si>
  <si>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</si>
  <si>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</si>
  <si>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</si>
  <si>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</si>
  <si>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</si>
  <si>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</si>
  <si>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</si>
  <si>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</si>
  <si>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</si>
  <si>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</si>
  <si>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</si>
  <si>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</si>
  <si>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</si>
  <si>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</si>
  <si>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</si>
  <si>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</si>
  <si>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</si>
  <si>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</si>
  <si>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</si>
  <si>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</si>
  <si>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</si>
  <si>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</si>
  <si>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</si>
  <si>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</si>
  <si>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</si>
  <si>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</si>
  <si>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</si>
  <si>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</si>
  <si>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</si>
  <si>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</si>
  <si>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</si>
  <si>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</si>
  <si>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</si>
  <si>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</si>
  <si>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</si>
  <si>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</si>
  <si>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</si>
  <si>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</si>
  <si>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</si>
  <si>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</si>
  <si>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</si>
  <si>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</si>
  <si>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</si>
  <si>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</si>
  <si>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</si>
  <si>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</si>
  <si>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</si>
  <si>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</si>
  <si>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</si>
  <si>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</si>
  <si>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</si>
  <si>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</si>
  <si>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</si>
  <si>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</si>
  <si>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</si>
  <si>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</si>
  <si>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</si>
  <si>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</si>
  <si>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</si>
  <si>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</si>
  <si>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</si>
  <si>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</si>
  <si>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</si>
  <si>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</si>
  <si>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</si>
  <si>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</si>
  <si>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</si>
  <si>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</si>
  <si>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</si>
  <si>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</si>
  <si>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</si>
  <si>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</si>
  <si>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</si>
  <si>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</si>
  <si>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</si>
  <si>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</si>
  <si>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</si>
  <si>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</si>
  <si>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</si>
  <si>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</si>
  <si>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</si>
  <si>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</si>
  <si>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</si>
  <si>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</si>
  <si>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</si>
  <si>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</si>
  <si>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</si>
  <si>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</si>
  <si>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</si>
  <si>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</si>
  <si>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</si>
  <si>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</si>
  <si>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</si>
  <si>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</si>
  <si>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</si>
  <si>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</si>
  <si>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</si>
  <si>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</si>
  <si>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</si>
  <si>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</si>
  <si>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</si>
  <si>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</si>
  <si>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</si>
  <si>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</si>
  <si>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</si>
  <si>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</si>
  <si>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</si>
  <si>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</si>
  <si>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</si>
  <si>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</si>
  <si>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</si>
  <si>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</si>
  <si>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</si>
  <si>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</si>
  <si>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</si>
  <si>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</si>
  <si>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</si>
  <si>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</si>
  <si>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</si>
  <si>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</si>
  <si>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</si>
  <si>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</si>
  <si>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</si>
  <si>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</si>
  <si>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</si>
  <si>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</si>
  <si>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</si>
  <si>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</si>
  <si>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</si>
  <si>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</si>
  <si>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</si>
  <si>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</si>
  <si>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</si>
  <si>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</si>
  <si>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</si>
  <si>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</si>
  <si>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</si>
  <si>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</si>
  <si>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</si>
  <si>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</si>
  <si>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</si>
  <si>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</si>
  <si>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</si>
  <si>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</si>
  <si>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</si>
  <si>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</si>
  <si>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</si>
  <si>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</si>
  <si>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</si>
  <si>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</si>
  <si>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</si>
  <si>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</si>
  <si>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</si>
  <si>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</si>
  <si>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</si>
  <si>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</si>
  <si>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</si>
  <si>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</si>
  <si>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</si>
  <si>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</si>
  <si>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</si>
  <si>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</si>
  <si>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</si>
  <si>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</si>
  <si>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</si>
  <si>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</si>
  <si>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</si>
  <si>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</si>
  <si>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</si>
  <si>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</si>
  <si>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</si>
  <si>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</si>
  <si>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</si>
  <si>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</si>
  <si>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</si>
  <si>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</si>
  <si>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</si>
  <si>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</si>
  <si>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</si>
  <si>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</si>
  <si>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</si>
  <si>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</si>
  <si>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</si>
  <si>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</si>
  <si>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</si>
  <si>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</si>
  <si>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</si>
  <si>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</si>
  <si>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</si>
  <si>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</si>
  <si>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</si>
  <si>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</si>
  <si>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</si>
  <si>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</si>
  <si>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</si>
  <si>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</si>
  <si>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</si>
  <si>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</si>
  <si>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</si>
  <si>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</si>
  <si>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</si>
  <si>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</si>
  <si>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</si>
  <si>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</si>
  <si>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</si>
  <si>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</si>
  <si>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</si>
  <si>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</si>
  <si>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</si>
  <si>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</si>
  <si>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</si>
  <si>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</si>
  <si>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</si>
  <si>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</si>
  <si>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</si>
  <si>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</si>
  <si>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</si>
  <si>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</si>
  <si>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</si>
  <si>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</si>
  <si>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</si>
  <si>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</si>
  <si>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</si>
  <si>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</si>
  <si>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</si>
  <si>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</si>
  <si>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</si>
  <si>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</si>
  <si>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</si>
  <si>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</si>
  <si>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</si>
  <si>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</si>
  <si>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</si>
  <si>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</si>
  <si>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</si>
  <si>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</si>
  <si>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</si>
  <si>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</si>
  <si>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</si>
  <si>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</si>
  <si>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</si>
  <si>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</si>
  <si>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</si>
  <si>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</si>
  <si>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</si>
  <si>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</si>
  <si>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</si>
  <si>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</si>
  <si>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</si>
  <si>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</si>
  <si>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</si>
  <si>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</si>
  <si>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</si>
  <si>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</si>
  <si>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</si>
  <si>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</si>
  <si>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</si>
  <si>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</si>
  <si>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</si>
  <si>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</si>
  <si>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</si>
  <si>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</si>
  <si>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</si>
  <si>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</si>
  <si>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</si>
  <si>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</si>
  <si>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</si>
  <si>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</si>
  <si>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</si>
  <si>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</si>
  <si>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</si>
  <si>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</si>
  <si>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</si>
  <si>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</si>
  <si>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</si>
  <si>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</si>
  <si>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</si>
  <si>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</si>
  <si>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</si>
  <si>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</si>
  <si>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</si>
  <si>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</si>
  <si>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</si>
  <si>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</si>
  <si>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</si>
  <si>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</si>
  <si>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</si>
  <si>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</si>
  <si>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</si>
  <si>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</si>
  <si>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</si>
  <si>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</si>
  <si>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</si>
  <si>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</si>
  <si>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</si>
  <si>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</si>
  <si>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</si>
  <si>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</si>
  <si>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</si>
  <si>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</si>
  <si>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</si>
  <si>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</si>
  <si>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</si>
  <si>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</si>
  <si>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</si>
  <si>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</si>
  <si>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</si>
  <si>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</si>
  <si>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</si>
  <si>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</si>
  <si>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</si>
  <si>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</si>
  <si>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</si>
  <si>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</si>
  <si>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</si>
  <si>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</si>
  <si>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</si>
  <si>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</si>
  <si>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</si>
  <si>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</si>
  <si>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</si>
  <si>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</si>
  <si>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</si>
  <si>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</si>
  <si>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</si>
  <si>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</si>
  <si>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</si>
  <si>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</si>
  <si>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</si>
  <si>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</si>
  <si>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</si>
  <si>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</si>
  <si>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</si>
  <si>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</si>
  <si>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</si>
  <si>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</si>
  <si>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</si>
  <si>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</si>
  <si>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</si>
  <si>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</si>
  <si>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</si>
  <si>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</si>
  <si>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</si>
  <si>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</si>
  <si>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</si>
  <si>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</si>
  <si>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</si>
  <si>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</si>
  <si>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</si>
  <si>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</si>
  <si>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</si>
  <si>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</si>
  <si>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</si>
  <si>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</si>
  <si>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</si>
  <si>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</si>
  <si>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</si>
  <si>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</si>
  <si>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</si>
  <si>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</si>
  <si>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</si>
  <si>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</si>
  <si>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</si>
  <si>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</si>
  <si>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</si>
  <si>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</si>
  <si>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</si>
  <si>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</si>
  <si>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</si>
  <si>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</si>
  <si>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</si>
  <si>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</si>
  <si>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</si>
  <si>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</si>
  <si>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</si>
  <si>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</si>
  <si>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</si>
  <si>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</si>
  <si>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</si>
  <si>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</si>
  <si>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</si>
  <si>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</si>
  <si>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</si>
  <si>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</si>
  <si>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</si>
  <si>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</si>
  <si>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</si>
  <si>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</si>
  <si>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</si>
  <si>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</si>
  <si>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</si>
  <si>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</si>
  <si>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</si>
  <si>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</si>
  <si>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</si>
  <si>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</si>
  <si>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</si>
  <si>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</si>
  <si>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</si>
  <si>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</si>
  <si>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</si>
  <si>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</si>
  <si>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</si>
  <si>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</si>
  <si>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</si>
  <si>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</si>
  <si>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</si>
  <si>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</si>
  <si>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</si>
  <si>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</si>
  <si>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</si>
  <si>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</si>
  <si>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</si>
  <si>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</si>
  <si>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</si>
  <si>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</si>
  <si>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</si>
  <si>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</si>
  <si>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</si>
  <si>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</si>
  <si>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</si>
  <si>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</si>
  <si>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</si>
  <si>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</si>
  <si>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</si>
  <si>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</si>
  <si>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</si>
  <si>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</si>
  <si>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</si>
  <si>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</si>
  <si>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</si>
  <si>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</si>
  <si>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</si>
  <si>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</si>
  <si>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</si>
  <si>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</si>
  <si>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</si>
  <si>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</si>
  <si>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</si>
  <si>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</si>
  <si>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</si>
  <si>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</si>
  <si>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</si>
  <si>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</si>
  <si>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</si>
  <si>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</si>
  <si>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</si>
  <si>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</si>
  <si>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</si>
  <si>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</si>
  <si>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</si>
  <si>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</si>
  <si>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</si>
  <si>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</si>
  <si>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</si>
  <si>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</si>
  <si>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</si>
  <si>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</si>
  <si>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</si>
  <si>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</si>
  <si>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</si>
  <si>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</si>
  <si>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</si>
  <si>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</si>
  <si>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</si>
  <si>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</si>
  <si>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</si>
  <si>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</si>
  <si>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</si>
  <si>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</si>
  <si>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</si>
  <si>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</si>
  <si>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</si>
  <si>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</si>
  <si>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</si>
  <si>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</si>
  <si>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</si>
  <si>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</si>
  <si>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</si>
  <si>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</si>
  <si>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</si>
  <si>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</si>
  <si>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</si>
  <si>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</si>
  <si>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</si>
  <si>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</si>
  <si>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</si>
  <si>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</si>
  <si>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</si>
  <si>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</si>
  <si>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</si>
  <si>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</si>
  <si>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</si>
  <si>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</si>
  <si>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</si>
  <si>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</si>
  <si>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</si>
  <si>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</si>
  <si>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</si>
  <si>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</si>
  <si>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</si>
  <si>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</si>
  <si>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</si>
  <si>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</si>
  <si>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</si>
  <si>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</si>
  <si>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</si>
  <si>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</si>
  <si>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</si>
  <si>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</si>
  <si>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</si>
  <si>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</si>
  <si>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</si>
  <si>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</si>
  <si>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</si>
  <si>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</si>
  <si>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</si>
  <si>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</si>
  <si>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</si>
  <si>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</si>
  <si>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</si>
  <si>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</si>
  <si>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</si>
  <si>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</si>
  <si>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</si>
  <si>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</si>
  <si>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</si>
  <si>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</si>
  <si>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</si>
  <si>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</si>
  <si>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</si>
  <si>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</si>
  <si>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</si>
  <si>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</si>
  <si>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</si>
  <si>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</si>
  <si>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</si>
  <si>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</si>
  <si>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</si>
  <si>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</si>
  <si>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</si>
  <si>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</si>
  <si>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</si>
  <si>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</si>
  <si>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</si>
  <si>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</si>
  <si>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</si>
  <si>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</si>
  <si>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</si>
  <si>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</si>
  <si>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</si>
  <si>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</si>
  <si>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</si>
  <si>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</si>
  <si>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</si>
  <si>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</si>
  <si>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</si>
  <si>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</si>
  <si>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</si>
  <si>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</si>
  <si>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</si>
  <si>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</si>
  <si>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</si>
  <si>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</si>
  <si>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</si>
  <si>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</si>
  <si>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</si>
  <si>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</si>
  <si>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</si>
  <si>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</si>
  <si>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</si>
  <si>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</si>
  <si>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</si>
  <si>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</si>
  <si>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</si>
  <si>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</si>
  <si>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</si>
  <si>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</si>
  <si>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</si>
  <si>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</si>
  <si>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</si>
  <si>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</si>
  <si>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</si>
  <si>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</si>
  <si>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</si>
  <si>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</si>
  <si>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</si>
  <si>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</si>
  <si>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</si>
  <si>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</si>
  <si>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</si>
  <si>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</si>
  <si>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</si>
  <si>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</si>
  <si>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</si>
  <si>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</si>
  <si>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</si>
  <si>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</si>
  <si>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</si>
  <si>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</si>
  <si>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</si>
  <si>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</si>
  <si>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</si>
  <si>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</si>
  <si>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</si>
  <si>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</si>
  <si>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</si>
  <si>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</si>
  <si>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</si>
  <si>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</si>
  <si>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</si>
  <si>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</si>
  <si>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</si>
  <si>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</si>
  <si>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</si>
  <si>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</si>
  <si>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</si>
  <si>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</si>
  <si>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</si>
  <si>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</si>
  <si>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</si>
  <si>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</si>
  <si>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</si>
  <si>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</si>
  <si>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</si>
  <si>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</si>
  <si>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</si>
  <si>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</si>
  <si>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</si>
  <si>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</si>
  <si>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</si>
  <si>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</si>
  <si>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</si>
  <si>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</si>
  <si>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</si>
  <si>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</si>
  <si>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</si>
  <si>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</si>
  <si>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</si>
  <si>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</si>
  <si>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</si>
  <si>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</si>
  <si>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</si>
  <si>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</si>
  <si>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</si>
  <si>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</si>
  <si>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</si>
  <si>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</si>
  <si>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</si>
  <si>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</si>
  <si>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</si>
  <si>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</si>
  <si>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</si>
  <si>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</si>
  <si>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</si>
  <si>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</si>
  <si>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</si>
  <si>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</si>
  <si>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</si>
  <si>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</si>
  <si>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</si>
  <si>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</si>
  <si>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</si>
  <si>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</si>
  <si>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</si>
  <si>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</si>
  <si>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</si>
  <si>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</si>
  <si>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</si>
  <si>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</si>
  <si>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</si>
  <si>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</si>
  <si>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</si>
  <si>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</si>
  <si>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</si>
  <si>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</si>
  <si>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</si>
  <si>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</si>
  <si>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</si>
  <si>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</si>
  <si>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</si>
  <si>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</si>
  <si>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</si>
  <si>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</si>
  <si>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</si>
  <si>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</si>
  <si>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</si>
  <si>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</si>
  <si>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</si>
  <si>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</si>
  <si>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</si>
  <si>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</si>
  <si>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</si>
  <si>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</si>
  <si>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</si>
  <si>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</si>
  <si>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</si>
  <si>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</si>
  <si>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</si>
  <si>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</si>
  <si>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</si>
  <si>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</si>
  <si>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</si>
  <si>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</si>
  <si>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</si>
  <si>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</si>
  <si>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</si>
  <si>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</si>
  <si>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</si>
  <si>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</si>
  <si>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</si>
  <si>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</si>
  <si>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</si>
  <si>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</si>
  <si>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</si>
  <si>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</si>
  <si>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</si>
  <si>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</si>
  <si>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</si>
  <si>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</si>
  <si>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</si>
  <si>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</si>
  <si>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</si>
  <si>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</si>
  <si>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</si>
  <si>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</si>
  <si>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</si>
  <si>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</si>
  <si>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</si>
  <si>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</si>
  <si>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</si>
  <si>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</si>
  <si>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</si>
  <si>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</si>
  <si>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</si>
  <si>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</si>
  <si>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</si>
  <si>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</si>
  <si>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</si>
  <si>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</si>
  <si>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</si>
  <si>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</si>
  <si>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</si>
  <si>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</si>
  <si>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</si>
  <si>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</si>
  <si>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</si>
  <si>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</si>
  <si>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</si>
  <si>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</si>
  <si>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</si>
  <si>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</si>
  <si>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</si>
  <si>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</si>
  <si>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</si>
  <si>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</si>
  <si>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</si>
  <si>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</si>
  <si>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</si>
  <si>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</si>
  <si>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</si>
  <si>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</si>
  <si>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</si>
  <si>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</si>
  <si>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</si>
  <si>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</si>
  <si>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</si>
  <si>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</si>
  <si>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</si>
  <si>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</si>
  <si>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</si>
  <si>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</si>
  <si>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</si>
  <si>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</si>
  <si>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</si>
  <si>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</si>
  <si>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</si>
  <si>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</si>
  <si>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</si>
  <si>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</si>
  <si>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</si>
  <si>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</si>
  <si>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</si>
  <si>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</si>
  <si>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</si>
  <si>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</si>
  <si>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</si>
  <si>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</si>
  <si>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</si>
  <si>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</si>
  <si>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</si>
  <si>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</si>
  <si>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</si>
  <si>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</si>
  <si>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</si>
  <si>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</si>
  <si>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</si>
  <si>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</si>
  <si>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</si>
  <si>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</si>
  <si>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</si>
  <si>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</si>
  <si>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</si>
  <si>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</si>
  <si>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</si>
  <si>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</si>
  <si>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</si>
  <si>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</si>
  <si>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</si>
  <si>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</si>
  <si>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</si>
  <si>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</si>
  <si>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</si>
  <si>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</si>
  <si>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</si>
  <si>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</si>
  <si>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</si>
  <si>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</si>
  <si>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</si>
  <si>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</si>
  <si>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</si>
  <si>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</si>
  <si>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</si>
  <si>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</si>
  <si>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</si>
  <si>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</si>
  <si>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</si>
  <si>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</si>
  <si>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</si>
  <si>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</si>
  <si>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</si>
  <si>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</si>
  <si>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</si>
  <si>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</si>
  <si>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</si>
  <si>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</si>
  <si>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</si>
  <si>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</si>
  <si>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</si>
  <si>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</si>
  <si>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</si>
  <si>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</si>
  <si>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</si>
  <si>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</si>
  <si>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</si>
  <si>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</si>
  <si>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</si>
  <si>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</si>
  <si>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</si>
  <si>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</si>
  <si>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</si>
  <si>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</si>
  <si>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</si>
  <si>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</si>
  <si>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</si>
  <si>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</si>
  <si>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</si>
  <si>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</si>
  <si>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</si>
  <si>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</si>
  <si>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</si>
  <si>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</si>
  <si>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</si>
  <si>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</si>
  <si>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</si>
  <si>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</si>
  <si>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</si>
  <si>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</si>
  <si>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</si>
  <si>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</si>
  <si>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</si>
  <si>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</si>
  <si>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</si>
  <si>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</si>
  <si>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</si>
  <si>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</si>
  <si>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</si>
  <si>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</si>
  <si>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</si>
  <si>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</si>
  <si>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</si>
  <si>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</si>
  <si>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</si>
  <si>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</si>
  <si>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</si>
  <si>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</si>
  <si>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</si>
  <si>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</si>
  <si>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</si>
  <si>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</si>
  <si>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</si>
  <si>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</si>
  <si>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</si>
  <si>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</si>
  <si>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</si>
  <si>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</si>
  <si>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</si>
  <si>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</si>
  <si>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</si>
  <si>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</si>
  <si>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</si>
  <si>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</si>
  <si>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</si>
  <si>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</si>
  <si>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</si>
  <si>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</si>
  <si>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</si>
  <si>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</si>
  <si>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</si>
  <si>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</si>
  <si>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</si>
  <si>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</si>
  <si>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</si>
  <si>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</si>
  <si>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</si>
  <si>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</si>
  <si>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</si>
  <si>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</si>
  <si>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</si>
  <si>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</si>
  <si>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</si>
  <si>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</si>
  <si>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</si>
  <si>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</si>
  <si>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</si>
  <si>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</si>
  <si>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</si>
  <si>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</si>
  <si>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</si>
  <si>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</si>
  <si>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</si>
  <si>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</si>
  <si>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</si>
  <si>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</si>
  <si>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</si>
  <si>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</si>
  <si>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</si>
  <si>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</si>
  <si>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</si>
  <si>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</si>
  <si>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</si>
  <si>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</si>
  <si>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</si>
  <si>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</si>
  <si>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</si>
  <si>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</si>
  <si>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</si>
  <si>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</si>
  <si>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</si>
  <si>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</si>
  <si>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</si>
  <si>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</si>
  <si>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</si>
  <si>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</si>
  <si>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</si>
  <si>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</si>
  <si>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</si>
  <si>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</si>
  <si>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</si>
  <si>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</si>
  <si>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</si>
  <si>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</si>
  <si>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</si>
  <si>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</si>
  <si>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</si>
  <si>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</si>
  <si>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</si>
  <si>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</si>
  <si>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</si>
  <si>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</si>
  <si>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</si>
  <si>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</si>
  <si>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</si>
  <si>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</si>
  <si>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</si>
  <si>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</si>
  <si>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</si>
  <si>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</si>
  <si>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</si>
  <si>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</si>
  <si>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</si>
  <si>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</si>
  <si>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</si>
  <si>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</si>
  <si>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</si>
  <si>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</si>
  <si>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</si>
  <si>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</si>
  <si>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</si>
  <si>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</si>
  <si>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</si>
  <si>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</si>
  <si>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</si>
  <si>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</si>
  <si>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</si>
  <si>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</si>
  <si>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</si>
  <si>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</si>
  <si>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</si>
  <si>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</si>
  <si>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</si>
  <si>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</si>
  <si>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</si>
  <si>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</si>
  <si>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</si>
  <si>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</si>
  <si>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</si>
  <si>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</si>
  <si>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</si>
  <si>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</si>
  <si>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</si>
  <si>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</si>
  <si>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</si>
  <si>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</si>
  <si>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</si>
  <si>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</si>
  <si>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</si>
  <si>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</si>
  <si>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</si>
  <si>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</si>
  <si>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</si>
  <si>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</si>
  <si>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</si>
  <si>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</si>
  <si>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</si>
  <si>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</si>
  <si>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</si>
  <si>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</si>
  <si>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</si>
  <si>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</si>
  <si>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</si>
  <si>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</si>
  <si>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</si>
  <si>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</si>
  <si>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</si>
  <si>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</si>
  <si>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</si>
  <si>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</si>
  <si>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</si>
  <si>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</si>
  <si>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</si>
  <si>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</si>
  <si>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</si>
  <si>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</si>
  <si>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</si>
  <si>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</si>
  <si>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</si>
  <si>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</si>
  <si>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</si>
  <si>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</si>
  <si>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</si>
  <si>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</si>
  <si>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</si>
  <si>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</si>
  <si>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</si>
  <si>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</si>
  <si>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</si>
  <si>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</si>
  <si>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</si>
  <si>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</si>
  <si>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</si>
  <si>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</si>
  <si>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</si>
  <si>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</si>
  <si>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</si>
  <si>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</si>
  <si>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</si>
  <si>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</si>
  <si>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</si>
  <si>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</si>
  <si>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</si>
  <si>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</si>
  <si>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</si>
  <si>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</si>
  <si>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</si>
  <si>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</si>
  <si>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</si>
  <si>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</si>
  <si>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</si>
  <si>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</si>
  <si>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</si>
  <si>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</si>
  <si>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</si>
  <si>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</si>
  <si>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</si>
  <si>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</si>
  <si>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</si>
  <si>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</si>
  <si>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</si>
  <si>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</si>
  <si>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</si>
  <si>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</si>
  <si>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</si>
  <si>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</si>
  <si>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</si>
  <si>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</si>
  <si>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</si>
  <si>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</si>
  <si>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</si>
  <si>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</si>
  <si>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</si>
  <si>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</si>
  <si>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</si>
  <si>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</si>
  <si>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</si>
  <si>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</si>
  <si>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</si>
  <si>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</si>
  <si>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</si>
  <si>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</si>
  <si>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</si>
  <si>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</si>
  <si>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</si>
  <si>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</si>
  <si>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</si>
  <si>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</si>
  <si>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</si>
  <si>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</si>
  <si>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</si>
  <si>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</si>
  <si>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</si>
  <si>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</si>
  <si>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</si>
  <si>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</si>
  <si>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</si>
  <si>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</si>
  <si>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</si>
  <si>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</si>
  <si>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</si>
  <si>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</si>
  <si>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</si>
  <si>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</si>
  <si>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</si>
  <si>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</si>
  <si>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</si>
  <si>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</si>
  <si>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</si>
  <si>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</si>
  <si>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</si>
  <si>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</si>
  <si>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</si>
  <si>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</si>
  <si>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</si>
  <si>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</si>
  <si>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</si>
  <si>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</si>
  <si>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</si>
  <si>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</si>
  <si>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</si>
  <si>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</si>
  <si>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</si>
  <si>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</si>
  <si>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</si>
  <si>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</si>
  <si>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</si>
  <si>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</si>
  <si>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</si>
  <si>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</si>
  <si>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</si>
  <si>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</si>
  <si>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</si>
  <si>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</si>
  <si>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</si>
  <si>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</si>
  <si>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</si>
  <si>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</si>
  <si>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</si>
  <si>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</si>
  <si>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</si>
  <si>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</si>
  <si>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</si>
  <si>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</si>
  <si>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</si>
  <si>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</si>
  <si>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</si>
  <si>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</si>
  <si>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</si>
  <si>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</si>
  <si>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</si>
  <si>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</si>
  <si>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</si>
  <si>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</si>
  <si>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</si>
  <si>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</si>
  <si>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</si>
  <si>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</si>
  <si>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</si>
  <si>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</si>
  <si>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</si>
  <si>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</si>
  <si>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</si>
  <si>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</si>
  <si>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</si>
  <si>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</si>
  <si>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</si>
  <si>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</si>
  <si>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</si>
  <si>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</si>
  <si>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</si>
  <si>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</si>
  <si>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</si>
  <si>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</si>
  <si>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</si>
  <si>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</si>
  <si>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</si>
  <si>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</si>
  <si>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</si>
  <si>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</si>
  <si>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</si>
  <si>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</si>
  <si>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</si>
  <si>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</si>
  <si>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</si>
  <si>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</si>
  <si>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</si>
  <si>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</si>
  <si>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</si>
  <si>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</si>
  <si>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</si>
  <si>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</si>
  <si>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</si>
  <si>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</si>
  <si>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</si>
  <si>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</si>
  <si>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</si>
  <si>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</si>
  <si>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</si>
  <si>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</si>
  <si>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</si>
  <si>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</si>
  <si>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</si>
  <si>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</si>
  <si>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</si>
  <si>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</si>
  <si>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</si>
  <si>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</si>
  <si>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</si>
  <si>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</si>
  <si>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</si>
  <si>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</si>
  <si>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</si>
  <si>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</si>
  <si>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</si>
  <si>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</si>
  <si>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</si>
  <si>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</si>
  <si>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</si>
  <si>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</si>
  <si>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</si>
  <si>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</si>
  <si>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</si>
  <si>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</si>
  <si>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</si>
  <si>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</si>
  <si>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</si>
  <si>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</si>
  <si>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</si>
  <si>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</si>
  <si>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</si>
  <si>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</si>
  <si>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</si>
  <si>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</si>
  <si>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</si>
  <si>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</si>
  <si>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</si>
  <si>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</si>
  <si>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</si>
  <si>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</si>
  <si>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</si>
  <si>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</si>
  <si>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</si>
  <si>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</si>
  <si>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</si>
  <si>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</si>
  <si>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</si>
  <si>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</si>
  <si>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</si>
  <si>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</si>
  <si>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</si>
  <si>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</si>
  <si>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</si>
  <si>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</si>
  <si>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</si>
  <si>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</si>
  <si>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</si>
  <si>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</si>
  <si>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</si>
  <si>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</si>
  <si>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</si>
  <si>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</si>
  <si>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</si>
  <si>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</si>
  <si>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</si>
  <si>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</si>
  <si>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</si>
  <si>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</si>
  <si>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</si>
  <si>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</si>
  <si>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</si>
  <si>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</si>
  <si>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</si>
  <si>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</si>
  <si>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</si>
  <si>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</si>
  <si>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</si>
  <si>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</si>
  <si>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</si>
  <si>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</si>
  <si>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</si>
  <si>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</si>
  <si>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</si>
  <si>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</si>
  <si>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</si>
  <si>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</si>
  <si>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</si>
  <si>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</si>
  <si>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</si>
  <si>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</si>
  <si>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</si>
  <si>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</si>
  <si>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</si>
  <si>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</si>
  <si>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</si>
  <si>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</si>
  <si>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</si>
  <si>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</si>
  <si>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</si>
  <si>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</si>
  <si>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</si>
  <si>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</si>
  <si>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</si>
  <si>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</si>
  <si>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</si>
  <si>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</si>
  <si>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</si>
  <si>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</si>
  <si>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</si>
  <si>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</si>
  <si>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</si>
  <si>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</si>
  <si>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</si>
  <si>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</si>
  <si>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</si>
  <si>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</si>
  <si>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</si>
  <si>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</si>
  <si>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</si>
  <si>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</si>
  <si>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</si>
  <si>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</si>
  <si>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</si>
  <si>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</si>
  <si>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</si>
  <si>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</si>
  <si>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</si>
  <si>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</si>
  <si>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</si>
  <si>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</si>
  <si>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</si>
  <si>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</si>
  <si>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</si>
  <si>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</si>
  <si>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</si>
  <si>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</si>
  <si>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</si>
  <si>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</si>
  <si>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</si>
  <si>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</si>
  <si>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</si>
  <si>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</si>
  <si>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</si>
  <si>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</si>
  <si>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</si>
  <si>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</si>
  <si>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</si>
  <si>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</si>
  <si>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</si>
  <si>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</si>
  <si>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</si>
  <si>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</si>
  <si>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</si>
  <si>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</si>
  <si>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</si>
  <si>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</si>
  <si>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</si>
  <si>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</si>
  <si>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</si>
  <si>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</si>
  <si>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</si>
  <si>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</si>
  <si>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</si>
  <si>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</si>
  <si>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</si>
  <si>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</si>
  <si>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</si>
  <si>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</si>
  <si>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</si>
  <si>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</si>
  <si>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</si>
  <si>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</si>
  <si>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</si>
  <si>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</si>
  <si>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</si>
  <si>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</si>
  <si>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</si>
  <si>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</si>
  <si>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</si>
  <si>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</si>
  <si>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</si>
  <si>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</si>
  <si>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</si>
  <si>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</si>
  <si>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</si>
  <si>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</si>
  <si>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</si>
  <si>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</si>
  <si>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</si>
  <si>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</si>
  <si>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</si>
  <si>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</si>
  <si>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</si>
  <si>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</si>
  <si>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</si>
  <si>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</si>
  <si>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</si>
  <si>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</si>
  <si>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</si>
  <si>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</si>
  <si>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</si>
  <si>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</si>
  <si>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</si>
  <si>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</si>
  <si>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</si>
  <si>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</si>
  <si>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</si>
  <si>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</si>
  <si>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</si>
  <si>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</si>
  <si>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</si>
  <si>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</si>
  <si>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</si>
  <si>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</si>
  <si>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</si>
  <si>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</si>
  <si>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</si>
  <si>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</si>
  <si>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</si>
  <si>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</si>
  <si>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</si>
  <si>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</si>
  <si>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</si>
  <si>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</si>
  <si>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</si>
  <si>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</si>
  <si>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</si>
  <si>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</si>
  <si>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</si>
  <si>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</si>
  <si>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</si>
  <si>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</si>
  <si>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</si>
  <si>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</si>
  <si>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</si>
  <si>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</si>
  <si>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</si>
  <si>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</si>
  <si>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</si>
  <si>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</si>
  <si>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</si>
  <si>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</si>
  <si>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</si>
  <si>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</si>
  <si>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</si>
  <si>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</si>
  <si>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</si>
  <si>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</si>
  <si>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</si>
  <si>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</si>
  <si>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</si>
  <si>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</si>
  <si>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</si>
  <si>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</si>
  <si>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</si>
  <si>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</si>
  <si>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</si>
  <si>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</si>
  <si>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</si>
  <si>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</si>
  <si>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</si>
  <si>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</si>
  <si>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</si>
  <si>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</si>
  <si>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</si>
  <si>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</si>
  <si>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</si>
  <si>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</si>
  <si>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</si>
  <si>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</si>
  <si>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</si>
  <si>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</si>
  <si>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</si>
  <si>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</si>
  <si>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</si>
  <si>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</si>
  <si>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</si>
  <si>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</si>
  <si>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</si>
  <si>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</si>
  <si>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</si>
  <si>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</si>
  <si>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</si>
  <si>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</si>
  <si>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</si>
  <si>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</si>
  <si>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</si>
  <si>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</si>
  <si>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</si>
  <si>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</si>
  <si>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</si>
  <si>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</si>
  <si>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</si>
  <si>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</si>
  <si>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</si>
  <si>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</si>
  <si>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</si>
  <si>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</si>
  <si>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</si>
  <si>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</si>
  <si>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</si>
  <si>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</si>
  <si>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</si>
  <si>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</si>
  <si>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</si>
  <si>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</si>
  <si>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</si>
  <si>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</si>
  <si>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</si>
  <si>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</si>
  <si>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</si>
  <si>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</si>
  <si>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</si>
  <si>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</si>
  <si>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</si>
  <si>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</si>
  <si>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</si>
  <si>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</si>
  <si>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</si>
  <si>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</si>
  <si>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</si>
  <si>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</si>
  <si>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</si>
  <si>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</si>
  <si>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</si>
  <si>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</si>
  <si>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</si>
  <si>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</si>
  <si>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</si>
  <si>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</si>
  <si>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</si>
  <si>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</si>
  <si>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</si>
  <si>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</si>
  <si>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</si>
  <si>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</si>
  <si>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</si>
  <si>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</si>
  <si>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</si>
  <si>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</si>
  <si>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</si>
  <si>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</si>
  <si>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</si>
  <si>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</si>
  <si>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</si>
  <si>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</si>
  <si>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</si>
  <si>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</si>
  <si>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</si>
  <si>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</si>
  <si>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</si>
  <si>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</si>
  <si>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</si>
  <si>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</si>
  <si>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</si>
  <si>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</si>
  <si>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</si>
  <si>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</si>
  <si>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</si>
  <si>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</si>
  <si>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</si>
  <si>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</si>
  <si>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</si>
  <si>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</si>
  <si>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</si>
  <si>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</si>
  <si>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</si>
  <si>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</si>
  <si>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</si>
  <si>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</si>
  <si>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</si>
  <si>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</si>
  <si>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</si>
  <si>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</si>
  <si>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</si>
  <si>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</si>
  <si>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</si>
  <si>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</si>
  <si>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</si>
  <si>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</si>
  <si>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</si>
  <si>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</si>
  <si>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</si>
  <si>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</si>
  <si>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</si>
  <si>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</si>
  <si>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</si>
  <si>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</si>
  <si>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</si>
  <si>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</si>
  <si>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</si>
  <si>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</si>
  <si>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</si>
  <si>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</si>
  <si>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</si>
  <si>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</si>
  <si>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</si>
  <si>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</si>
  <si>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</si>
  <si>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</si>
  <si>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</si>
  <si>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</si>
  <si>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</si>
  <si>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</si>
  <si>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</si>
  <si>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</si>
  <si>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</si>
  <si>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</si>
  <si>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</si>
  <si>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</si>
  <si>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</si>
  <si>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</si>
  <si>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</si>
  <si>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</si>
  <si>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</si>
  <si>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</si>
  <si>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</si>
  <si>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</si>
  <si>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</si>
  <si>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</si>
  <si>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</si>
  <si>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</si>
  <si>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</si>
  <si>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</si>
  <si>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</si>
  <si>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</si>
  <si>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</si>
  <si>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</si>
  <si>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</si>
  <si>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</si>
  <si>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</si>
  <si>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</si>
  <si>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</si>
  <si>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</si>
  <si>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</si>
  <si>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</si>
  <si>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</si>
  <si>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</si>
  <si>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</si>
  <si>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</si>
  <si>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</si>
  <si>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</si>
  <si>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</si>
  <si>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</si>
  <si>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</si>
  <si>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</si>
  <si>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</si>
  <si>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</si>
  <si>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</si>
  <si>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</si>
  <si>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</si>
  <si>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</si>
  <si>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</si>
  <si>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</si>
  <si>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</si>
  <si>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</si>
  <si>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</si>
  <si>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</si>
  <si>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</si>
  <si>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</si>
  <si>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</si>
  <si>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</si>
  <si>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</si>
  <si>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</si>
  <si>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</si>
  <si>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</si>
  <si>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</si>
  <si>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</si>
  <si>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</si>
  <si>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</si>
  <si>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</si>
  <si>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</si>
  <si>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</si>
  <si>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</si>
  <si>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</si>
  <si>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</si>
  <si>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</si>
  <si>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</si>
  <si>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</si>
  <si>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</si>
  <si>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</si>
  <si>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</si>
  <si>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</si>
  <si>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</si>
  <si>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</si>
  <si>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</si>
  <si>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</si>
  <si>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</si>
  <si>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</si>
  <si>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</si>
  <si>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</si>
  <si>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</si>
  <si>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</si>
  <si>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</si>
  <si>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</si>
  <si>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</si>
  <si>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</si>
  <si>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</si>
  <si>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</si>
  <si>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</si>
  <si>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</si>
  <si>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</si>
  <si>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</si>
  <si>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</si>
  <si>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</si>
  <si>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</si>
  <si>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</si>
  <si>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</si>
  <si>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</si>
  <si>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</si>
  <si>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</si>
  <si>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</si>
  <si>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</si>
  <si>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</si>
  <si>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</si>
  <si>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</si>
  <si>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</si>
  <si>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</si>
  <si>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</si>
  <si>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</si>
  <si>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</si>
  <si>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</si>
  <si>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</si>
  <si>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</si>
  <si>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</si>
  <si>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</si>
  <si>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</si>
  <si>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</si>
  <si>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</si>
  <si>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</si>
  <si>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</si>
  <si>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</si>
  <si>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</si>
  <si>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</si>
  <si>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</si>
  <si>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</si>
  <si>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</si>
  <si>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</si>
  <si>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</si>
  <si>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</si>
  <si>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</si>
  <si>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</si>
  <si>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</si>
  <si>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</si>
  <si>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</si>
  <si>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</si>
  <si>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</si>
  <si>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</si>
  <si>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</si>
  <si>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</si>
  <si>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</si>
  <si>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</si>
  <si>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</si>
  <si>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</si>
  <si>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</si>
  <si>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</si>
  <si>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</si>
  <si>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</si>
  <si>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</si>
  <si>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</si>
  <si>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</si>
  <si>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</si>
  <si>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</si>
  <si>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</si>
  <si>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</si>
  <si>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</si>
  <si>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</si>
  <si>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</si>
  <si>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</si>
  <si>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</si>
  <si>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</si>
  <si>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</si>
  <si>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</si>
  <si>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</si>
  <si>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</si>
  <si>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</si>
  <si>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</si>
  <si>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</si>
  <si>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</si>
  <si>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</si>
  <si>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</si>
  <si>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</si>
  <si>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</si>
  <si>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</si>
  <si>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</si>
  <si>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</si>
  <si>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</si>
  <si>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</si>
  <si>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</si>
  <si>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</si>
  <si>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</si>
  <si>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</si>
  <si>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</si>
  <si>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</si>
  <si>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</si>
  <si>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</si>
  <si>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</si>
  <si>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</si>
  <si>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</si>
  <si>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</si>
  <si>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</si>
  <si>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</si>
  <si>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</si>
  <si>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</si>
  <si>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</si>
  <si>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</si>
  <si>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</si>
  <si>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</si>
  <si>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</si>
  <si>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</si>
  <si>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</si>
  <si>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</si>
  <si>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</si>
  <si>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</si>
  <si>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</si>
  <si>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</si>
  <si>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</si>
  <si>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</si>
  <si>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</si>
  <si>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</si>
  <si>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</si>
  <si>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</si>
  <si>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</si>
  <si>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</si>
  <si>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</si>
  <si>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</si>
  <si>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</si>
  <si>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</si>
  <si>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</si>
  <si>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</si>
  <si>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</si>
  <si>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</si>
  <si>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</si>
  <si>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</si>
  <si>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</si>
  <si>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</si>
  <si>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</si>
  <si>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</si>
  <si>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</si>
  <si>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</si>
  <si>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</si>
  <si>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</si>
  <si>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</si>
  <si>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</si>
  <si>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</si>
  <si>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</si>
  <si>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</si>
  <si>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</si>
  <si>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</si>
  <si>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</si>
  <si>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</si>
  <si>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</si>
  <si>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</si>
  <si>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</si>
  <si>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</si>
  <si>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</si>
  <si>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</si>
  <si>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</si>
  <si>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</si>
  <si>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</si>
  <si>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</si>
  <si>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</si>
  <si>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</si>
  <si>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</si>
  <si>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</si>
  <si>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</si>
  <si>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</si>
  <si>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</si>
  <si>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</si>
  <si>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</si>
  <si>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</si>
  <si>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</si>
  <si>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</si>
  <si>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</si>
  <si>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</si>
  <si>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</si>
  <si>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</si>
  <si>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</si>
  <si>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</si>
  <si>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</si>
  <si>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</si>
  <si>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</si>
  <si>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</si>
  <si>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</si>
  <si>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</si>
  <si>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</si>
  <si>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</si>
  <si>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</si>
  <si>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</si>
  <si>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</si>
  <si>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</si>
  <si>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</si>
  <si>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</si>
  <si>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</si>
  <si>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</si>
  <si>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</si>
  <si>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</si>
  <si>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</si>
  <si>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</si>
  <si>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</si>
  <si>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</si>
  <si>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</si>
  <si>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</si>
  <si>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</si>
  <si>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</si>
  <si>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</si>
  <si>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</si>
  <si>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</si>
  <si>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</si>
  <si>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</si>
  <si>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</si>
  <si>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</si>
  <si>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</si>
  <si>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</si>
  <si>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</si>
  <si>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</si>
  <si>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</si>
  <si>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</si>
  <si>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</si>
  <si>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</si>
  <si>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</si>
  <si>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</si>
  <si>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</si>
  <si>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</si>
  <si>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</si>
  <si>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</si>
  <si>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</si>
  <si>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</si>
  <si>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</si>
  <si>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</si>
  <si>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</si>
  <si>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</si>
  <si>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</si>
  <si>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</si>
  <si>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</si>
  <si>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</si>
  <si>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</si>
  <si>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</si>
  <si>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</si>
  <si>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</si>
  <si>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</si>
  <si>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</si>
  <si>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</si>
  <si>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</si>
  <si>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</si>
  <si>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</si>
  <si>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</si>
  <si>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</si>
  <si>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</si>
  <si>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</si>
  <si>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</si>
  <si>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</si>
  <si>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</si>
  <si>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</si>
  <si>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</si>
  <si>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</si>
  <si>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</si>
  <si>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</si>
  <si>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</si>
  <si>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</si>
  <si>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</si>
  <si>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</si>
  <si>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</si>
  <si>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</si>
  <si>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</si>
  <si>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</si>
  <si>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</si>
  <si>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</si>
  <si>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</si>
  <si>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</si>
  <si>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</si>
  <si>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</si>
  <si>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</si>
  <si>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</si>
  <si>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</si>
  <si>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</si>
  <si>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</si>
  <si>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</si>
  <si>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</si>
  <si>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</si>
  <si>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</si>
  <si>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</si>
  <si>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</si>
  <si>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</si>
  <si>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</si>
  <si>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</si>
  <si>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</si>
  <si>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</si>
  <si>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</si>
  <si>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</si>
  <si>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</si>
  <si>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</si>
  <si>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</si>
  <si>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</si>
  <si>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</si>
  <si>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</si>
  <si>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</si>
  <si>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</si>
  <si>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</si>
  <si>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</si>
  <si>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</si>
  <si>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</si>
  <si>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</si>
  <si>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</si>
  <si>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</si>
  <si>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</si>
  <si>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</si>
  <si>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</si>
  <si>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</si>
  <si>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</si>
  <si>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</si>
  <si>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</si>
  <si>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</si>
  <si>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</si>
  <si>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</si>
  <si>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</si>
  <si>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</si>
  <si>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</si>
  <si>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</si>
  <si>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</si>
  <si>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</si>
  <si>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</si>
  <si>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</si>
  <si>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</si>
  <si>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</si>
  <si>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</si>
  <si>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</si>
  <si>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</si>
  <si>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</si>
  <si>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</si>
  <si>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</si>
  <si>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</si>
  <si>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</si>
  <si>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</si>
  <si>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</si>
  <si>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</si>
  <si>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</si>
  <si>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</si>
  <si>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</si>
  <si>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</si>
  <si>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</si>
  <si>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</si>
  <si>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</si>
  <si>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</si>
  <si>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</si>
  <si>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</si>
  <si>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</si>
  <si>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</si>
  <si>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</si>
  <si>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</si>
  <si>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</si>
  <si>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</si>
  <si>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</si>
  <si>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</si>
  <si>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</si>
  <si>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</si>
  <si>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</si>
  <si>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</si>
  <si>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</si>
  <si>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</si>
  <si>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</si>
  <si>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</si>
  <si>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</si>
  <si>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</si>
  <si>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</si>
  <si>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</si>
  <si>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</si>
  <si>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</si>
  <si>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</si>
  <si>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</si>
  <si>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</si>
  <si>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</si>
  <si>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</si>
  <si>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</si>
  <si>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</si>
  <si>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</si>
  <si>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</si>
  <si>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</si>
  <si>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</si>
  <si>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</si>
  <si>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</si>
  <si>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</si>
  <si>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</si>
  <si>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</si>
  <si>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</si>
  <si>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</si>
  <si>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</si>
  <si>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</si>
  <si>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</si>
  <si>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</si>
  <si>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</si>
  <si>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</si>
  <si>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</si>
  <si>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</si>
  <si>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</si>
  <si>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</si>
  <si>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</si>
  <si>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</si>
  <si>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</si>
  <si>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</si>
  <si>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</si>
  <si>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</si>
  <si>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</si>
  <si>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</si>
  <si>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</si>
  <si>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</si>
  <si>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</si>
  <si>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</si>
  <si>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</si>
  <si>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</si>
  <si>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</si>
  <si>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</si>
  <si>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</si>
  <si>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</si>
  <si>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</si>
  <si>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</si>
  <si>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</si>
  <si>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</si>
  <si>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</si>
  <si>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</si>
  <si>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</si>
  <si>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</si>
  <si>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</si>
  <si>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</si>
  <si>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</si>
  <si>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</si>
  <si>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</si>
  <si>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</si>
  <si>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</si>
  <si>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</si>
  <si>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</si>
  <si>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</si>
  <si>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</si>
  <si>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</si>
  <si>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</si>
  <si>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</si>
  <si>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</si>
  <si>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</si>
  <si>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</si>
  <si>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</si>
  <si>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</si>
  <si>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</si>
  <si>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</si>
  <si>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</si>
  <si>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</si>
  <si>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</si>
  <si>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</si>
  <si>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</si>
  <si>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</si>
  <si>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</si>
  <si>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</si>
  <si>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</si>
  <si>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</si>
  <si>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</si>
  <si>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</si>
  <si>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</si>
  <si>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</si>
  <si>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</si>
  <si>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</si>
  <si>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</si>
  <si>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</si>
  <si>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</si>
  <si>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</si>
  <si>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</si>
  <si>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</si>
  <si>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</si>
  <si>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</si>
  <si>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</si>
  <si>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</si>
  <si>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</si>
  <si>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</si>
  <si>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</si>
  <si>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</si>
  <si>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</si>
  <si>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</si>
  <si>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</si>
  <si>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</si>
  <si>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</si>
  <si>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</si>
  <si>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</si>
  <si>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</si>
  <si>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</si>
  <si>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</si>
  <si>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</si>
  <si>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</si>
  <si>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</si>
  <si>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</si>
  <si>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</si>
  <si>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</si>
  <si>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</si>
  <si>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</si>
  <si>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</si>
  <si>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</si>
  <si>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</si>
  <si>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</si>
  <si>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</si>
  <si>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</si>
  <si>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</si>
  <si>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</si>
  <si>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</si>
  <si>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</si>
  <si>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</si>
  <si>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</si>
  <si>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</si>
  <si>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</si>
  <si>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</si>
  <si>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</si>
  <si>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</si>
  <si>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</si>
  <si>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</si>
  <si>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</si>
  <si>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</si>
  <si>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</si>
  <si>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</si>
  <si>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</si>
  <si>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</si>
  <si>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</si>
  <si>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</si>
  <si>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</si>
  <si>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</si>
  <si>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</si>
  <si>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</si>
  <si>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</si>
  <si>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</si>
  <si>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</si>
  <si>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</si>
  <si>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</si>
  <si>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</si>
  <si>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</si>
  <si>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</si>
  <si>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</si>
  <si>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</si>
  <si>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</si>
  <si>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</si>
  <si>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</si>
  <si>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</si>
  <si>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</si>
  <si>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</si>
  <si>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</si>
  <si>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</si>
  <si>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</si>
  <si>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</si>
  <si>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</si>
  <si>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</si>
  <si>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</si>
  <si>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</si>
  <si>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</si>
  <si>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</si>
  <si>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</si>
  <si>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</si>
  <si>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</si>
  <si>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</si>
  <si>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</si>
  <si>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</si>
  <si>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</si>
  <si>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</si>
  <si>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</si>
  <si>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</si>
  <si>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</si>
  <si>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</si>
  <si>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</si>
  <si>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</si>
  <si>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</si>
  <si>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</si>
  <si>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</si>
  <si>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</si>
  <si>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</si>
  <si>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</si>
  <si>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</si>
  <si>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</si>
  <si>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</si>
  <si>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</si>
  <si>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</si>
  <si>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</si>
  <si>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</si>
  <si>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</si>
  <si>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</si>
  <si>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</si>
  <si>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</si>
  <si>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</si>
  <si>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</si>
  <si>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</si>
  <si>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</si>
  <si>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</si>
  <si>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</si>
  <si>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</si>
  <si>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</si>
  <si>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</si>
  <si>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</si>
  <si>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</si>
  <si>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</si>
  <si>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</si>
  <si>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</si>
  <si>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</si>
  <si>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</si>
  <si>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</si>
  <si>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</si>
  <si>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</si>
  <si>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</si>
  <si>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</si>
  <si>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</si>
  <si>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</si>
  <si>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</si>
  <si>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</si>
  <si>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</si>
  <si>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</si>
  <si>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</si>
  <si>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</si>
  <si>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</si>
  <si>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</si>
  <si>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</si>
  <si>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</si>
  <si>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</si>
  <si>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</si>
  <si>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</si>
  <si>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</si>
  <si>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</si>
  <si>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</si>
  <si>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</si>
  <si>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</si>
  <si>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</si>
  <si>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</si>
  <si>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</si>
  <si>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</si>
  <si>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</si>
  <si>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</si>
  <si>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</si>
  <si>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</si>
  <si>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</si>
  <si>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</si>
  <si>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</si>
  <si>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</si>
  <si>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</si>
  <si>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</si>
  <si>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</si>
  <si>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</si>
  <si>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</si>
  <si>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</si>
  <si>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</si>
  <si>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</si>
  <si>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</si>
  <si>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</si>
  <si>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</si>
  <si>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</si>
  <si>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</si>
  <si>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</si>
  <si>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</si>
  <si>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</si>
  <si>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</si>
  <si>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</si>
  <si>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</si>
  <si>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</si>
  <si>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</si>
  <si>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</si>
  <si>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</si>
  <si>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</si>
  <si>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</si>
  <si>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</si>
  <si>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</si>
  <si>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</si>
  <si>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</si>
  <si>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</si>
  <si>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</si>
  <si>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</si>
  <si>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</si>
  <si>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</si>
  <si>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</si>
  <si>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</si>
  <si>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</si>
  <si>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</si>
  <si>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</si>
  <si>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</si>
  <si>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</si>
  <si>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</si>
  <si>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</si>
  <si>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</si>
  <si>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</si>
  <si>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</si>
  <si>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</si>
  <si>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</si>
  <si>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</si>
  <si>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</si>
  <si>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</si>
  <si>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</si>
  <si>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</si>
  <si>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</si>
  <si>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</si>
  <si>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</si>
  <si>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</si>
  <si>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</si>
  <si>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</si>
  <si>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</si>
  <si>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</si>
  <si>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</si>
  <si>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</si>
  <si>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</si>
  <si>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</si>
  <si>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</si>
  <si>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</si>
  <si>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</si>
  <si>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</si>
  <si>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</si>
  <si>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</si>
  <si>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</si>
  <si>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</si>
  <si>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</si>
  <si>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</si>
  <si>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</si>
  <si>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</si>
  <si>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</si>
  <si>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</si>
  <si>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</si>
  <si>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</si>
  <si>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</si>
  <si>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</si>
  <si>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</si>
  <si>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</si>
  <si>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</si>
  <si>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</si>
  <si>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</si>
  <si>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</si>
  <si>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</si>
  <si>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</si>
  <si>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</si>
  <si>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</si>
  <si>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</si>
  <si>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</si>
  <si>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</si>
  <si>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</si>
  <si>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</si>
  <si>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</si>
  <si>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</si>
  <si>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</si>
  <si>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</si>
  <si>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</si>
  <si>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</si>
  <si>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</si>
  <si>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</si>
  <si>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</si>
  <si>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</si>
  <si>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</si>
  <si>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</si>
  <si>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</si>
  <si>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</si>
  <si>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</si>
  <si>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</si>
  <si>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</si>
  <si>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</si>
  <si>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</si>
  <si>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</si>
  <si>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</si>
  <si>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</si>
  <si>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</si>
  <si>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</si>
  <si>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</si>
  <si>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</si>
  <si>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</si>
  <si>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</si>
  <si>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</si>
  <si>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</si>
  <si>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</si>
  <si>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</si>
  <si>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</si>
  <si>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</si>
  <si>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</si>
  <si>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</si>
  <si>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</si>
  <si>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</si>
  <si>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</si>
  <si>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</si>
  <si>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</si>
  <si>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</si>
  <si>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</si>
  <si>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</si>
  <si>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</si>
  <si>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</si>
  <si>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</si>
  <si>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</si>
  <si>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</si>
  <si>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</si>
  <si>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</si>
  <si>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</si>
  <si>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</si>
  <si>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</si>
  <si>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</si>
  <si>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</si>
  <si>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</si>
  <si>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</si>
  <si>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</si>
  <si>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</si>
  <si>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</si>
  <si>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</si>
  <si>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</si>
  <si>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</si>
  <si>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</si>
  <si>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</si>
  <si>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</si>
  <si>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</si>
  <si>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</si>
  <si>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</si>
  <si>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</si>
  <si>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</si>
  <si>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</si>
  <si>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</si>
  <si>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</si>
  <si>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</si>
  <si>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</si>
  <si>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</si>
  <si>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</si>
  <si>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</si>
  <si>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</si>
  <si>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</si>
  <si>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</si>
  <si>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</si>
  <si>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</si>
  <si>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</si>
  <si>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</si>
  <si>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</si>
  <si>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</si>
  <si>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</si>
  <si>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</si>
  <si>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</si>
  <si>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</si>
  <si>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</si>
  <si>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</si>
  <si>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</si>
  <si>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</si>
  <si>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</si>
  <si>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</si>
  <si>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</si>
  <si>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</si>
  <si>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</si>
  <si>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</si>
  <si>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</si>
  <si>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</si>
  <si>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</si>
  <si>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</si>
  <si>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</si>
  <si>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</si>
  <si>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</si>
  <si>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</si>
  <si>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</si>
  <si>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</si>
  <si>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</si>
  <si>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</si>
  <si>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</si>
  <si>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</si>
  <si>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</si>
  <si>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</si>
  <si>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</si>
  <si>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</si>
  <si>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</si>
  <si>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</si>
  <si>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</si>
  <si>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</si>
  <si>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</si>
  <si>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</si>
  <si>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</si>
  <si>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</si>
  <si>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</si>
  <si>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</si>
  <si>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</si>
  <si>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</si>
  <si>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</si>
  <si>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</si>
  <si>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</si>
  <si>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</si>
  <si>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</si>
  <si>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</si>
  <si>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</si>
  <si>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</si>
  <si>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</si>
  <si>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</si>
  <si>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</si>
  <si>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</si>
  <si>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</si>
  <si>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</si>
  <si>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</si>
  <si>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</si>
  <si>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</si>
  <si>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</si>
  <si>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</si>
  <si>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</si>
  <si>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</si>
  <si>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</si>
  <si>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</si>
  <si>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</si>
  <si>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</si>
  <si>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</si>
  <si>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</si>
  <si>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</si>
  <si>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</si>
  <si>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</si>
  <si>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</si>
  <si>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</si>
  <si>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</si>
  <si>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</si>
  <si>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</si>
  <si>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</si>
  <si>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</si>
  <si>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</si>
  <si>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</si>
  <si>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</si>
  <si>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</si>
  <si>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</si>
  <si>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</si>
  <si>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</si>
  <si>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</si>
  <si>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</si>
  <si>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</si>
  <si>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</si>
  <si>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</si>
  <si>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</si>
  <si>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</si>
  <si>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</si>
  <si>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</si>
  <si>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</si>
  <si>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</si>
  <si>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</si>
  <si>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</si>
  <si>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</si>
  <si>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</si>
  <si>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</si>
  <si>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</si>
  <si>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</si>
  <si>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</si>
  <si>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</si>
  <si>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</si>
  <si>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</si>
  <si>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</si>
  <si>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</si>
  <si>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</si>
  <si>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</si>
  <si>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</si>
  <si>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</si>
  <si>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</si>
  <si>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</si>
  <si>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</si>
  <si>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</si>
  <si>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</si>
  <si>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</si>
  <si>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</si>
  <si>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</si>
  <si>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</si>
  <si>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</si>
  <si>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</si>
  <si>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</si>
  <si>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</si>
  <si>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</si>
  <si>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</si>
  <si>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</si>
  <si>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</si>
  <si>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</si>
  <si>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</si>
  <si>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</si>
  <si>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</si>
  <si>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</si>
  <si>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</si>
  <si>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</si>
  <si>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</si>
  <si>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</si>
  <si>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</si>
  <si>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</si>
  <si>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</si>
  <si>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</si>
  <si>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</si>
  <si>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</si>
  <si>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</si>
  <si>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</si>
  <si>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</si>
  <si>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</si>
  <si>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</si>
  <si>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</si>
  <si>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</si>
  <si>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</si>
  <si>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</si>
  <si>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</si>
  <si>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</si>
  <si>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</si>
  <si>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</si>
  <si>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</si>
  <si>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</si>
  <si>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</si>
  <si>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</si>
  <si>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</si>
  <si>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</si>
  <si>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</si>
  <si>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</si>
  <si>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</si>
  <si>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</si>
  <si>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</si>
  <si>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</si>
  <si>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</si>
  <si>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</si>
  <si>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</si>
  <si>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</si>
  <si>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</si>
  <si>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</si>
  <si>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</si>
  <si>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</si>
  <si>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</si>
  <si>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</si>
  <si>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</si>
  <si>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</si>
  <si>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</si>
  <si>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</si>
  <si>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</si>
  <si>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</si>
  <si>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</si>
  <si>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</si>
  <si>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</si>
  <si>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</si>
  <si>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</si>
  <si>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</si>
  <si>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</si>
  <si>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</si>
  <si>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</si>
  <si>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</si>
  <si>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</si>
  <si>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</si>
  <si>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</si>
  <si>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</si>
  <si>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</si>
  <si>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</si>
  <si>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</si>
  <si>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</si>
  <si>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</si>
  <si>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</si>
  <si>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</si>
  <si>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</si>
  <si>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</si>
  <si>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</si>
  <si>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</si>
  <si>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</si>
  <si>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</si>
  <si>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</si>
  <si>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</si>
  <si>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</si>
  <si>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</si>
  <si>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</si>
  <si>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</si>
  <si>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</si>
  <si>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</si>
  <si>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</si>
  <si>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</si>
  <si>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</si>
  <si>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</si>
  <si>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</si>
  <si>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</si>
  <si>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</si>
  <si>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</si>
  <si>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</si>
  <si>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</si>
  <si>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</si>
  <si>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</si>
  <si>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</si>
  <si>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</si>
  <si>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</si>
  <si>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</si>
  <si>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</si>
  <si>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</si>
  <si>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</si>
  <si>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</si>
  <si>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</si>
  <si>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</si>
  <si>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</si>
  <si>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</si>
  <si>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</si>
  <si>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</si>
  <si>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</si>
  <si>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</si>
  <si>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</si>
  <si>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</si>
  <si>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</si>
  <si>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</si>
  <si>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</si>
  <si>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</si>
  <si>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</si>
  <si>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</si>
  <si>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</si>
  <si>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</si>
  <si>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</si>
  <si>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</si>
  <si>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</si>
  <si>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</si>
  <si>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</si>
  <si>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</si>
  <si>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</si>
  <si>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</si>
  <si>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</si>
  <si>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</si>
  <si>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</si>
  <si>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</si>
  <si>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</si>
  <si>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</si>
  <si>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</si>
  <si>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</si>
  <si>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</si>
  <si>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</si>
  <si>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</si>
  <si>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</si>
  <si>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</si>
  <si>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</si>
  <si>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</si>
  <si>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</si>
  <si>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</si>
  <si>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</si>
  <si>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</si>
  <si>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</si>
  <si>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</si>
  <si>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</si>
  <si>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</si>
  <si>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</si>
  <si>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</si>
  <si>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</si>
  <si>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</si>
  <si>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</si>
  <si>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</si>
  <si>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</si>
  <si>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</si>
  <si>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</si>
  <si>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</si>
  <si>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</si>
  <si>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</si>
  <si>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</si>
  <si>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</si>
  <si>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</si>
  <si>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</si>
  <si>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</si>
  <si>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</si>
  <si>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</si>
  <si>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</si>
  <si>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</si>
  <si>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</si>
  <si>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</si>
  <si>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</si>
  <si>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</si>
  <si>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</si>
  <si>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</si>
  <si>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</si>
  <si>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</si>
  <si>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</si>
  <si>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</si>
  <si>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</si>
  <si>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</si>
  <si>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</si>
  <si>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</si>
  <si>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</si>
  <si>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</si>
  <si>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</si>
  <si>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</si>
  <si>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</si>
  <si>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</si>
  <si>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</si>
  <si>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</si>
  <si>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</si>
  <si>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</si>
  <si>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</si>
  <si>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</si>
  <si>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</si>
  <si>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</si>
  <si>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</si>
  <si>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</si>
  <si>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</si>
  <si>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</si>
  <si>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</si>
  <si>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</si>
  <si>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</si>
  <si>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</si>
  <si>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</si>
  <si>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</si>
  <si>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</si>
  <si>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</si>
  <si>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</si>
  <si>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</si>
  <si>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</si>
  <si>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</si>
  <si>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</si>
  <si>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</si>
  <si>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</si>
  <si>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</si>
  <si>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</si>
  <si>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</si>
  <si>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</si>
  <si>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</si>
  <si>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</si>
  <si>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</si>
  <si>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</si>
  <si>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</si>
  <si>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</si>
  <si>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</si>
  <si>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</si>
  <si>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</si>
  <si>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</si>
  <si>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</si>
  <si>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</si>
  <si>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</si>
  <si>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</si>
  <si>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</si>
  <si>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</si>
  <si>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</si>
  <si>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</si>
  <si>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</si>
  <si>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</si>
  <si>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</si>
  <si>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</si>
  <si>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</si>
  <si>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</si>
  <si>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</si>
  <si>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</si>
  <si>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</si>
  <si>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</si>
  <si>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</si>
  <si>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</si>
  <si>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</si>
  <si>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</si>
  <si>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</si>
  <si>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</si>
  <si>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</si>
  <si>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</si>
  <si>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</si>
  <si>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</si>
  <si>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</si>
  <si>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</si>
  <si>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</si>
  <si>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</si>
  <si>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</si>
  <si>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</si>
  <si>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</si>
  <si>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</si>
  <si>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</si>
  <si>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</si>
  <si>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</si>
  <si>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</si>
  <si>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</si>
  <si>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</si>
  <si>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</si>
  <si>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</si>
  <si>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</si>
  <si>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</si>
  <si>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</si>
  <si>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</si>
  <si>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</si>
  <si>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</si>
  <si>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</si>
  <si>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</si>
  <si>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</si>
  <si>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</si>
  <si>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</si>
  <si>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</si>
  <si>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</si>
  <si>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</si>
  <si>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</si>
  <si>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</si>
  <si>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</si>
  <si>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</si>
  <si>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</si>
  <si>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</si>
  <si>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</si>
  <si>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</si>
  <si>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</si>
  <si>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</si>
  <si>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</si>
  <si>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</si>
  <si>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</si>
  <si>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</si>
  <si>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</si>
  <si>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</si>
  <si>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</si>
  <si>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</si>
  <si>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</si>
  <si>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</si>
  <si>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</si>
  <si>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</si>
  <si>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</si>
  <si>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</si>
  <si>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</si>
  <si>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</si>
  <si>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</si>
  <si>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</si>
  <si>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</si>
  <si>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</si>
  <si>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</si>
  <si>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</si>
  <si>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</si>
  <si>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</si>
  <si>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</si>
  <si>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</si>
  <si>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</si>
  <si>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</si>
  <si>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</si>
  <si>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</si>
  <si>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</si>
  <si>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</si>
  <si>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</si>
  <si>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</si>
  <si>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</si>
  <si>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</si>
  <si>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</si>
  <si>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</si>
  <si>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</si>
  <si>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</si>
  <si>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</si>
  <si>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</si>
  <si>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</si>
  <si>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</si>
  <si>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</si>
  <si>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</si>
  <si>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</si>
  <si>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</si>
  <si>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</si>
  <si>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</si>
  <si>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</si>
  <si>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</si>
  <si>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</si>
  <si>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</si>
  <si>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</si>
  <si>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</si>
  <si>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</si>
  <si>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</si>
  <si>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</si>
  <si>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</si>
  <si>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</si>
  <si>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</si>
  <si>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</si>
  <si>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</si>
  <si>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</si>
  <si>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</si>
  <si>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</si>
  <si>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</si>
  <si>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</si>
  <si>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</si>
  <si>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</si>
  <si>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</si>
  <si>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</si>
  <si>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</si>
  <si>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</si>
  <si>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</si>
  <si>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</si>
  <si>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</si>
  <si>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</si>
  <si>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</si>
  <si>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</si>
  <si>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</si>
  <si>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</si>
  <si>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</si>
  <si>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</si>
  <si>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</si>
  <si>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</si>
  <si>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</si>
  <si>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</si>
  <si>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</si>
  <si>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</si>
  <si>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</si>
  <si>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</si>
  <si>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</si>
  <si>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</si>
  <si>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</si>
  <si>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</si>
  <si>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</si>
  <si>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</si>
  <si>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</si>
  <si>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</si>
  <si>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</si>
  <si>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</si>
  <si>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</si>
  <si>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</si>
  <si>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</si>
  <si>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</si>
  <si>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</si>
  <si>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</si>
  <si>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</si>
  <si>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</si>
  <si>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</si>
  <si>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</si>
  <si>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</si>
  <si>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</si>
  <si>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</si>
  <si>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</si>
  <si>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</si>
  <si>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</si>
  <si>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</si>
  <si>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</si>
  <si>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</si>
  <si>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</si>
  <si>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</si>
  <si>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</si>
  <si>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</si>
  <si>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</si>
  <si>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</si>
  <si>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</si>
  <si>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</si>
  <si>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</si>
  <si>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</si>
  <si>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</si>
  <si>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</si>
  <si>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</si>
  <si>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</si>
  <si>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</si>
  <si>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</si>
  <si>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</si>
  <si>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</si>
  <si>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</si>
  <si>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</si>
  <si>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</si>
  <si>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</si>
  <si>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</si>
  <si>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</si>
  <si>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</si>
  <si>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</si>
  <si>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</si>
  <si>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</si>
  <si>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</si>
  <si>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</si>
  <si>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</si>
  <si>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</si>
  <si>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</si>
  <si>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</si>
  <si>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</si>
  <si>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</si>
  <si>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</si>
  <si>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</si>
  <si>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</si>
  <si>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</si>
  <si>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</si>
  <si>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</si>
  <si>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</si>
  <si>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</si>
  <si>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</si>
  <si>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</si>
  <si>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</si>
  <si>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</si>
  <si>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</si>
  <si>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</si>
  <si>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</si>
  <si>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</si>
  <si>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</si>
  <si>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</si>
  <si>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</si>
  <si>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</si>
  <si>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</si>
  <si>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</si>
  <si>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</si>
  <si>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</si>
  <si>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</si>
  <si>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</si>
  <si>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</si>
  <si>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</si>
  <si>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</si>
  <si>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</si>
  <si>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</si>
  <si>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</si>
  <si>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</si>
  <si>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</si>
  <si>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</si>
  <si>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</si>
  <si>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</si>
  <si>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</si>
  <si>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</si>
  <si>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</si>
  <si>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</si>
  <si>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</si>
  <si>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</si>
  <si>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</si>
  <si>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</si>
  <si>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</si>
  <si>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</si>
  <si>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</si>
  <si>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</si>
  <si>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</si>
  <si>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</si>
  <si>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</si>
  <si>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</si>
  <si>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</si>
  <si>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</si>
  <si>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</si>
  <si>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</si>
  <si>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</si>
  <si>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</si>
  <si>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</si>
  <si>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</si>
  <si>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</si>
  <si>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</si>
  <si>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</si>
  <si>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</si>
  <si>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</si>
  <si>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</si>
  <si>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</si>
  <si>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</si>
  <si>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</si>
  <si>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</si>
  <si>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</si>
  <si>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</si>
  <si>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</si>
  <si>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</si>
  <si>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</si>
  <si>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</si>
  <si>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</si>
  <si>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</si>
  <si>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</si>
  <si>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</si>
  <si>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</si>
  <si>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</si>
  <si>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</si>
  <si>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</si>
  <si>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</si>
  <si>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</si>
  <si>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</si>
  <si>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</si>
  <si>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</si>
  <si>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</si>
  <si>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</si>
  <si>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</si>
  <si>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</si>
  <si>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</si>
  <si>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</si>
  <si>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</si>
  <si>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</si>
  <si>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</si>
  <si>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</si>
  <si>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</si>
  <si>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</si>
  <si>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</si>
  <si>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</si>
  <si>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</si>
  <si>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</si>
  <si>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</si>
  <si>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</si>
  <si>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</si>
  <si>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</si>
  <si>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</si>
  <si>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</si>
  <si>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</si>
  <si>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</si>
  <si>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</si>
  <si>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</si>
  <si>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</si>
  <si>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</si>
  <si>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</si>
  <si>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</si>
  <si>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</si>
  <si>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</si>
  <si>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</si>
  <si>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</si>
  <si>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</si>
  <si>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</si>
  <si>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</si>
  <si>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</si>
  <si>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</si>
  <si>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</si>
  <si>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</si>
  <si>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</si>
  <si>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</si>
  <si>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</si>
  <si>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</si>
  <si>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</si>
  <si>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</si>
  <si>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</si>
  <si>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</si>
  <si>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</si>
  <si>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</si>
  <si>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</si>
  <si>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</si>
  <si>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</si>
  <si>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</si>
  <si>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</si>
  <si>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</si>
  <si>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</si>
  <si>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</si>
  <si>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</si>
  <si>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</si>
  <si>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</si>
  <si>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</si>
  <si>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</si>
  <si>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</si>
  <si>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</si>
  <si>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</si>
  <si>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</si>
  <si>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</si>
  <si>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</si>
  <si>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</si>
  <si>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</si>
  <si>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</si>
  <si>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</si>
  <si>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</si>
  <si>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</si>
  <si>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</si>
  <si>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</si>
  <si>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</si>
  <si>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</si>
  <si>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</si>
  <si>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</si>
  <si>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</si>
  <si>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</si>
  <si>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</si>
  <si>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</si>
  <si>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</si>
  <si>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</si>
  <si>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</si>
  <si>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</si>
  <si>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</si>
  <si>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</si>
  <si>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</si>
  <si>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</si>
  <si>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</si>
  <si>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</si>
  <si>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</si>
  <si>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</si>
  <si>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</si>
  <si>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</si>
  <si>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</si>
  <si>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</si>
  <si>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</si>
  <si>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</si>
  <si>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</si>
  <si>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</si>
  <si>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</si>
  <si>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</si>
  <si>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</si>
  <si>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</si>
  <si>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</si>
  <si>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</si>
  <si>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</si>
  <si>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</si>
  <si>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</si>
  <si>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</si>
  <si>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</si>
  <si>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</si>
  <si>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</si>
  <si>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</si>
  <si>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</si>
  <si>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</si>
  <si>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</si>
  <si>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</si>
  <si>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</si>
  <si>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</si>
  <si>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</si>
  <si>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</si>
  <si>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</si>
  <si>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</si>
  <si>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</si>
  <si>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</si>
  <si>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</si>
  <si>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</si>
  <si>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</si>
  <si>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</si>
  <si>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</si>
  <si>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</si>
  <si>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</si>
  <si>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</si>
  <si>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</si>
  <si>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</si>
  <si>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</si>
  <si>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</si>
  <si>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</si>
  <si>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</si>
  <si>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</si>
  <si>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</si>
  <si>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</si>
  <si>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</si>
  <si>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</si>
  <si>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</si>
  <si>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</si>
  <si>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</si>
  <si>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</si>
  <si>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</si>
  <si>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</si>
  <si>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</si>
  <si>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</si>
  <si>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</si>
  <si>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</si>
  <si>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</si>
  <si>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</si>
  <si>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</si>
  <si>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</si>
  <si>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</si>
  <si>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</si>
  <si>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</si>
  <si>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</si>
  <si>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</si>
  <si>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</si>
  <si>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</si>
  <si>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</si>
  <si>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</si>
  <si>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</si>
  <si>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</si>
  <si>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</si>
  <si>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</si>
  <si>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</si>
  <si>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</si>
  <si>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</si>
  <si>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</si>
  <si>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</si>
  <si>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</si>
  <si>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</si>
  <si>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</si>
  <si>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</si>
  <si>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</si>
  <si>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</si>
  <si>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</si>
  <si>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</si>
  <si>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</si>
  <si>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</si>
  <si>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</si>
  <si>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</si>
  <si>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</si>
  <si>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</si>
  <si>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</si>
  <si>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</si>
  <si>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</si>
  <si>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</si>
  <si>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</si>
  <si>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</si>
  <si>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</si>
  <si>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</si>
  <si>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</si>
  <si>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</si>
  <si>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</si>
  <si>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</si>
  <si>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</si>
  <si>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</si>
  <si>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</si>
  <si>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</si>
  <si>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</si>
  <si>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</si>
  <si>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</si>
  <si>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</si>
  <si>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</si>
  <si>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</si>
  <si>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</si>
  <si>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</si>
  <si>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</si>
  <si>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</si>
  <si>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</si>
  <si>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</si>
  <si>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</si>
  <si>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</si>
  <si>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</si>
  <si>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</si>
  <si>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</si>
  <si>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</si>
  <si>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</si>
  <si>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</si>
  <si>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</si>
  <si>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</si>
  <si>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</si>
  <si>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</si>
  <si>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</si>
  <si>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</si>
  <si>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</si>
  <si>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</si>
  <si>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</si>
  <si>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</si>
  <si>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</si>
  <si>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</si>
  <si>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</si>
  <si>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</si>
  <si>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</si>
  <si>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</si>
  <si>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</si>
  <si>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</si>
  <si>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</si>
  <si>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</si>
  <si>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</si>
  <si>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</si>
  <si>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</si>
  <si>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</si>
  <si>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</si>
  <si>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</si>
  <si>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</si>
  <si>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</si>
  <si>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</si>
  <si>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</si>
  <si>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</si>
  <si>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</si>
  <si>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</si>
  <si>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</si>
  <si>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</si>
  <si>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</si>
  <si>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</si>
  <si>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</si>
  <si>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</si>
  <si>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</si>
  <si>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</si>
  <si>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</si>
  <si>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</si>
  <si>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</si>
  <si>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</si>
  <si>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</si>
  <si>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</si>
  <si>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</si>
  <si>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</si>
  <si>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</si>
  <si>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</si>
  <si>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</si>
  <si>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</si>
  <si>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</si>
  <si>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</si>
  <si>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</si>
  <si>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</si>
  <si>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</si>
  <si>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</si>
  <si>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</si>
  <si>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</si>
  <si>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</si>
  <si>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</si>
  <si>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</si>
  <si>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</si>
  <si>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</si>
  <si>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</si>
  <si>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</si>
  <si>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</si>
  <si>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</si>
  <si>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</si>
  <si>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</si>
  <si>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</si>
  <si>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</si>
  <si>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</si>
  <si>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</si>
  <si>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</si>
  <si>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</si>
  <si>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</si>
  <si>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</si>
  <si>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</si>
  <si>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</si>
  <si>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</si>
  <si>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</si>
  <si>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</si>
  <si>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</si>
  <si>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</si>
  <si>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</si>
  <si>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</si>
  <si>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</si>
  <si>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</si>
  <si>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</si>
  <si>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</si>
  <si>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</si>
  <si>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</si>
  <si>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</si>
  <si>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</si>
  <si>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</si>
  <si>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</si>
  <si>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</si>
  <si>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</si>
  <si>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</si>
  <si>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</si>
  <si>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</si>
  <si>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</si>
  <si>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</si>
  <si>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</si>
  <si>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</si>
  <si>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</si>
  <si>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</si>
  <si>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</si>
  <si>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</si>
  <si>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</si>
  <si>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</si>
  <si>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</si>
  <si>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</si>
  <si>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</si>
  <si>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</si>
  <si>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</si>
  <si>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</si>
  <si>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</si>
  <si>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</si>
  <si>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</si>
  <si>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</si>
  <si>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</si>
  <si>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</si>
  <si>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</si>
  <si>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</si>
  <si>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</si>
  <si>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</si>
  <si>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</si>
  <si>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</si>
  <si>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</si>
  <si>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</si>
  <si>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</si>
  <si>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</si>
  <si>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</si>
  <si>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</si>
  <si>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</si>
  <si>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</si>
  <si>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</si>
  <si>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</si>
  <si>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</si>
  <si>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</si>
  <si>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</si>
  <si>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</si>
  <si>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</si>
  <si>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</si>
  <si>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</si>
  <si>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</si>
  <si>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</si>
  <si>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</si>
  <si>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</si>
  <si>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</si>
  <si>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</si>
  <si>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</si>
  <si>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</si>
  <si>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</si>
  <si>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</si>
  <si>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</si>
  <si>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</si>
  <si>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</si>
  <si>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</si>
  <si>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</si>
  <si>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</si>
  <si>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</si>
  <si>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</si>
  <si>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</si>
  <si>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</si>
  <si>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</si>
  <si>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</si>
  <si>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</si>
  <si>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</si>
  <si>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</si>
  <si>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</si>
  <si>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</si>
  <si>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</si>
  <si>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</si>
  <si>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</si>
  <si>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</si>
  <si>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</si>
  <si>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</si>
  <si>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</si>
  <si>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</si>
  <si>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</si>
  <si>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</si>
  <si>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</si>
  <si>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</si>
  <si>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</si>
  <si>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</si>
  <si>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</si>
  <si>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</si>
  <si>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</si>
  <si>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</si>
  <si>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</si>
  <si>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</si>
  <si>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</si>
  <si>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</si>
  <si>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</si>
  <si>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</si>
  <si>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</si>
  <si>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</si>
  <si>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</si>
  <si>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</si>
  <si>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</si>
  <si>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</si>
  <si>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</si>
  <si>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</si>
  <si>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</si>
  <si>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</si>
  <si>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</si>
  <si>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</si>
  <si>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</si>
  <si>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</si>
  <si>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</si>
  <si>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</si>
  <si>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</si>
  <si>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</si>
  <si>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</si>
  <si>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</si>
  <si>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</si>
  <si>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</si>
  <si>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</si>
  <si>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</si>
  <si>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</si>
  <si>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</si>
  <si>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</si>
  <si>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</si>
  <si>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</si>
  <si>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</si>
  <si>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</si>
  <si>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</si>
  <si>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</si>
  <si>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</si>
  <si>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</si>
  <si>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</si>
  <si>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</si>
  <si>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</si>
  <si>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</si>
  <si>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</si>
  <si>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</si>
  <si>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</si>
  <si>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</si>
  <si>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</si>
  <si>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</si>
  <si>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</si>
  <si>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</si>
  <si>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</si>
  <si>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</si>
  <si>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</si>
  <si>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</si>
  <si>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</si>
  <si>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</si>
  <si>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</si>
  <si>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</si>
  <si>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</si>
  <si>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</si>
  <si>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</si>
  <si>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</si>
  <si>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</si>
  <si>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</si>
  <si>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</si>
  <si>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</si>
  <si>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</si>
  <si>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</si>
  <si>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</si>
  <si>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</si>
  <si>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</si>
  <si>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</si>
  <si>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</si>
  <si>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</si>
  <si>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</si>
  <si>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</si>
  <si>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</si>
  <si>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</si>
  <si>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</si>
  <si>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</si>
  <si>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</si>
  <si>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</si>
  <si>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</si>
  <si>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</si>
  <si>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</si>
  <si>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</si>
  <si>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</si>
  <si>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</si>
  <si>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</si>
  <si>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</si>
  <si>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</si>
  <si>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</si>
  <si>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</si>
  <si>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</si>
  <si>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</si>
  <si>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</si>
  <si>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</si>
  <si>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</si>
  <si>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</si>
  <si>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</si>
  <si>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</si>
  <si>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</si>
  <si>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</si>
  <si>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</si>
  <si>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</si>
  <si>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</si>
  <si>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</si>
  <si>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</si>
  <si>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</si>
  <si>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</si>
  <si>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</si>
  <si>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</si>
  <si>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</si>
  <si>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</si>
  <si>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</si>
  <si>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</si>
  <si>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</si>
  <si>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</si>
  <si>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</si>
  <si>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</si>
  <si>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</si>
  <si>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</si>
  <si>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</si>
  <si>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</si>
  <si>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</si>
  <si>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</si>
  <si>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</si>
  <si>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</si>
  <si>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</si>
  <si>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</si>
  <si>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</si>
  <si>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</si>
  <si>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</si>
  <si>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</si>
  <si>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</si>
  <si>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</si>
  <si>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</si>
  <si>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</si>
  <si>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</si>
  <si>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</si>
  <si>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</si>
  <si>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</si>
  <si>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</si>
  <si>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</si>
  <si>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</si>
  <si>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</si>
  <si>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</si>
  <si>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</si>
  <si>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</si>
  <si>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</si>
  <si>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</si>
  <si>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</si>
  <si>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</si>
  <si>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</si>
  <si>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</si>
  <si>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</si>
  <si>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</si>
  <si>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</si>
  <si>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</si>
  <si>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</si>
  <si>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</si>
  <si>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</si>
  <si>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</si>
  <si>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</si>
  <si>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</si>
  <si>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</si>
  <si>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</si>
  <si>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</si>
  <si>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</si>
  <si>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</si>
  <si>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</si>
  <si>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</si>
  <si>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</si>
  <si>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</si>
  <si>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</si>
  <si>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</si>
  <si>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</si>
  <si>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</si>
  <si>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</si>
  <si>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</si>
  <si>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</si>
  <si>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</si>
  <si>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</si>
  <si>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</si>
  <si>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</si>
  <si>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</si>
  <si>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</si>
  <si>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</si>
  <si>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</si>
  <si>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</si>
  <si>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</si>
  <si>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</si>
  <si>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</si>
  <si>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</si>
  <si>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</si>
  <si>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</si>
  <si>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</si>
  <si>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</si>
  <si>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</si>
  <si>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</si>
  <si>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</si>
  <si>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</si>
  <si>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</si>
  <si>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</si>
  <si>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</si>
  <si>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</si>
  <si>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</si>
  <si>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</si>
  <si>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</si>
  <si>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</si>
  <si>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</si>
  <si>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</si>
  <si>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</si>
  <si>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</si>
  <si>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</si>
  <si>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</si>
  <si>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</si>
  <si>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</si>
  <si>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</si>
  <si>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</si>
  <si>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</si>
  <si>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</si>
  <si>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</si>
  <si>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</si>
  <si>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</si>
  <si>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</si>
  <si>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</si>
  <si>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</si>
  <si>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</si>
  <si>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</si>
  <si>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</si>
  <si>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</si>
  <si>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</si>
  <si>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</si>
  <si>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</si>
  <si>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</si>
  <si>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</si>
  <si>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</si>
  <si>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</si>
  <si>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</si>
  <si>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</si>
  <si>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</si>
  <si>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</si>
  <si>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</si>
  <si>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</si>
  <si>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</si>
  <si>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</si>
  <si>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</si>
  <si>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</si>
  <si>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</si>
  <si>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</si>
  <si>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</si>
  <si>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</si>
  <si>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</si>
  <si>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</si>
  <si>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</si>
  <si>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</si>
  <si>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</si>
  <si>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</si>
  <si>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</si>
  <si>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</si>
  <si>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</si>
  <si>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</si>
  <si>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</si>
  <si>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</si>
  <si>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</si>
  <si>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</si>
  <si>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</si>
  <si>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</si>
  <si>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</si>
  <si>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</si>
  <si>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</si>
  <si>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</si>
  <si>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</si>
  <si>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</si>
  <si>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</si>
  <si>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</si>
  <si>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</si>
  <si>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</si>
  <si>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</si>
  <si>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</si>
  <si>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</si>
  <si>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</si>
  <si>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</si>
  <si>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</si>
  <si>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</si>
  <si>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</si>
  <si>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</si>
  <si>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</si>
  <si>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</si>
  <si>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</si>
  <si>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</si>
  <si>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</si>
  <si>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</si>
  <si>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</si>
  <si>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</si>
  <si>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</si>
  <si>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</si>
  <si>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</si>
  <si>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</si>
  <si>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</si>
  <si>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</si>
  <si>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</si>
  <si>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</si>
  <si>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</si>
  <si>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</si>
  <si>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</si>
  <si>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</si>
  <si>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</si>
  <si>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</si>
  <si>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</si>
  <si>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</si>
  <si>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</si>
  <si>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</si>
  <si>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</si>
  <si>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</si>
  <si>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</si>
  <si>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</si>
  <si>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</si>
  <si>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</si>
  <si>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</si>
  <si>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</si>
  <si>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</si>
  <si>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</si>
  <si>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</si>
  <si>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</si>
  <si>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</si>
  <si>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</si>
  <si>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</si>
  <si>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</si>
  <si>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</si>
  <si>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</si>
  <si>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</si>
  <si>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</si>
  <si>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</si>
  <si>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</si>
  <si>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</si>
  <si>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</si>
  <si>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</si>
  <si>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</si>
  <si>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</si>
  <si>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</si>
  <si>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</si>
  <si>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</si>
  <si>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</si>
  <si>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</si>
  <si>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</si>
  <si>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</si>
  <si>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</si>
  <si>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</si>
  <si>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</si>
  <si>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</si>
  <si>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</si>
  <si>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</si>
  <si>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</si>
  <si>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</si>
  <si>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</si>
  <si>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</si>
  <si>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</si>
  <si>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</si>
  <si>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</si>
  <si>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</si>
  <si>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</si>
  <si>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</si>
  <si>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</si>
  <si>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</si>
  <si>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</si>
  <si>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</si>
  <si>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</si>
  <si>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</si>
  <si>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</si>
  <si>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</si>
  <si>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</si>
  <si>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</si>
  <si>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</si>
  <si>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</si>
  <si>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</si>
  <si>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</si>
  <si>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</si>
  <si>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</si>
  <si>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</si>
  <si>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</si>
  <si>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</si>
  <si>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</si>
  <si>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</si>
  <si>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</si>
  <si>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</si>
  <si>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</si>
  <si>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</si>
  <si>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</si>
  <si>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</si>
  <si>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</si>
  <si>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</si>
  <si>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</si>
  <si>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</si>
  <si>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</si>
  <si>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</si>
  <si>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</si>
  <si>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</si>
  <si>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</si>
  <si>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</si>
  <si>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</si>
  <si>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</si>
  <si>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</si>
  <si>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</si>
  <si>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</si>
  <si>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</si>
  <si>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</si>
  <si>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</si>
  <si>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</si>
  <si>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</si>
  <si>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</si>
  <si>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</si>
  <si>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</si>
  <si>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</si>
  <si>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</si>
  <si>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</si>
  <si>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</si>
  <si>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</si>
  <si>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</si>
  <si>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</si>
  <si>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</si>
  <si>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</si>
  <si>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</si>
  <si>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</si>
  <si>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</si>
  <si>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</si>
  <si>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</si>
  <si>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</si>
  <si>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</si>
  <si>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</si>
  <si>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</si>
  <si>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</si>
  <si>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</si>
  <si>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</si>
  <si>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</si>
  <si>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</si>
  <si>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</si>
  <si>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</si>
  <si>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</si>
  <si>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</si>
  <si>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</si>
  <si>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</si>
  <si>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</si>
  <si>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</si>
  <si>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</si>
  <si>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</si>
  <si>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</si>
  <si>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</si>
  <si>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</si>
  <si>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</si>
  <si>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</si>
  <si>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</si>
  <si>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</si>
  <si>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</si>
  <si>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</si>
  <si>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</si>
  <si>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</si>
  <si>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</si>
  <si>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</si>
  <si>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</si>
  <si>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</si>
  <si>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</si>
  <si>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</si>
  <si>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</si>
  <si>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</si>
  <si>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</si>
  <si>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</si>
  <si>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</si>
  <si>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</si>
  <si>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</si>
  <si>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</si>
  <si>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</si>
  <si>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</si>
  <si>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</si>
  <si>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</si>
  <si>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</si>
  <si>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</si>
  <si>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</si>
  <si>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</si>
  <si>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</si>
  <si>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</si>
  <si>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</si>
  <si>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</si>
  <si>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</si>
  <si>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</si>
  <si>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</si>
  <si>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</si>
  <si>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</si>
  <si>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</si>
  <si>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</si>
  <si>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</si>
  <si>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</si>
  <si>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</si>
  <si>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</si>
  <si>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</si>
  <si>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</si>
  <si>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</si>
  <si>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</si>
  <si>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</si>
  <si>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</si>
  <si>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</si>
  <si>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</si>
  <si>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</si>
  <si>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</si>
  <si>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</si>
  <si>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</si>
  <si>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</si>
  <si>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</si>
  <si>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</si>
  <si>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</si>
  <si>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</si>
  <si>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</si>
  <si>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</si>
  <si>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</si>
  <si>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</si>
  <si>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</si>
  <si>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</si>
  <si>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</si>
  <si>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</si>
  <si>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</si>
  <si>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</si>
  <si>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</si>
  <si>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</si>
  <si>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</si>
  <si>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</si>
  <si>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</si>
  <si>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</si>
  <si>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</si>
  <si>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</si>
  <si>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</si>
  <si>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</si>
  <si>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</si>
  <si>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</si>
  <si>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</si>
  <si>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</si>
  <si>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</si>
  <si>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</si>
  <si>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</si>
  <si>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</si>
  <si>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</si>
  <si>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</si>
  <si>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</si>
  <si>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</si>
  <si>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</si>
  <si>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</si>
  <si>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</si>
  <si>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</si>
  <si>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</si>
  <si>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</si>
  <si>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</si>
  <si>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</si>
  <si>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</si>
  <si>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</si>
  <si>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</si>
  <si>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</si>
  <si>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</si>
  <si>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</si>
  <si>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</si>
  <si>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</si>
  <si>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</si>
  <si>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</si>
  <si>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</si>
  <si>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</si>
  <si>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</si>
  <si>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</si>
  <si>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</si>
  <si>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</si>
  <si>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</si>
  <si>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</si>
  <si>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</si>
  <si>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</si>
  <si>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</si>
  <si>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</si>
  <si>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</si>
  <si>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</si>
  <si>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</si>
  <si>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</si>
  <si>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</si>
  <si>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</si>
  <si>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</si>
  <si>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</si>
  <si>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</si>
  <si>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</si>
  <si>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</si>
  <si>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</si>
  <si>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</si>
  <si>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</si>
  <si>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</si>
  <si>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</si>
  <si>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</si>
  <si>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</si>
  <si>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</si>
  <si>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</si>
  <si>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</si>
  <si>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</si>
  <si>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</si>
  <si>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</si>
  <si>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</si>
  <si>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</si>
  <si>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</si>
  <si>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</si>
  <si>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</si>
  <si>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</si>
  <si>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</si>
  <si>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</si>
  <si>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</si>
  <si>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</si>
  <si>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</si>
  <si>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</si>
  <si>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</si>
  <si>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</si>
  <si>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</si>
  <si>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</si>
  <si>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</si>
  <si>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</si>
  <si>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</si>
  <si>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</si>
  <si>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</si>
  <si>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</si>
  <si>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</si>
  <si>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</si>
  <si>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</si>
  <si>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</si>
  <si>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</si>
  <si>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</si>
  <si>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</si>
  <si>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</si>
  <si>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</si>
  <si>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</si>
  <si>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</si>
  <si>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</si>
  <si>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</si>
  <si>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</si>
  <si>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</si>
  <si>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</si>
  <si>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</si>
  <si>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</si>
  <si>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</si>
  <si>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</si>
  <si>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</si>
  <si>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</si>
  <si>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</si>
  <si>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</si>
  <si>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</si>
  <si>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</si>
  <si>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</si>
  <si>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</si>
  <si>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</si>
  <si>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</si>
  <si>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</si>
  <si>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</si>
  <si>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</si>
  <si>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</si>
  <si>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</si>
  <si>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</si>
  <si>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</si>
  <si>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</si>
  <si>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</si>
  <si>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</si>
  <si>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</si>
  <si>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</si>
  <si>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</si>
  <si>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</si>
  <si>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</si>
  <si>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</si>
  <si>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</si>
  <si>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</si>
  <si>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</si>
  <si>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</si>
  <si>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</si>
  <si>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</si>
  <si>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</si>
  <si>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</si>
  <si>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</si>
  <si>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</si>
  <si>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</si>
  <si>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</si>
  <si>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</si>
  <si>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</si>
  <si>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</si>
  <si>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</si>
  <si>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</si>
  <si>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</si>
  <si>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</si>
  <si>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</si>
  <si>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</si>
  <si>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</si>
  <si>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</si>
  <si>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</si>
  <si>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</si>
  <si>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</si>
  <si>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</si>
  <si>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</si>
  <si>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</si>
  <si>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</si>
  <si>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</si>
  <si>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</si>
  <si>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</si>
  <si>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</si>
  <si>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</si>
  <si>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</si>
  <si>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</si>
  <si>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</si>
  <si>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</si>
  <si>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</si>
  <si>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</si>
  <si>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</si>
  <si>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</si>
  <si>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</si>
  <si>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</si>
  <si>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</si>
  <si>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</si>
  <si>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</si>
  <si>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</si>
  <si>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</si>
  <si>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</si>
  <si>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</si>
  <si>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</si>
  <si>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</si>
  <si>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</si>
  <si>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</si>
  <si>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</si>
  <si>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</si>
  <si>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</si>
  <si>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</si>
  <si>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</si>
  <si>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</si>
  <si>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</si>
  <si>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</si>
  <si>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</si>
  <si>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</si>
  <si>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</si>
  <si>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</si>
  <si>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</si>
  <si>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</si>
  <si>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</si>
  <si>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</si>
  <si>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</si>
  <si>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</si>
  <si>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</si>
  <si>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</si>
  <si>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</si>
  <si>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</si>
  <si>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</si>
  <si>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</si>
  <si>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</si>
  <si>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</si>
  <si>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</si>
  <si>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</si>
  <si>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</si>
  <si>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</si>
  <si>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</si>
  <si>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</si>
  <si>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</si>
  <si>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</si>
  <si>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</si>
  <si>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</si>
  <si>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</si>
  <si>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</si>
  <si>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</si>
  <si>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</si>
  <si>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</si>
  <si>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</si>
  <si>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</si>
  <si>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</si>
  <si>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</si>
  <si>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</si>
  <si>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</si>
  <si>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</si>
  <si>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</si>
  <si>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</si>
  <si>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</si>
  <si>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</si>
  <si>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</si>
  <si>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</si>
  <si>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</si>
  <si>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</si>
  <si>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</si>
  <si>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</si>
  <si>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</si>
  <si>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</si>
  <si>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</si>
  <si>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</si>
  <si>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</si>
  <si>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</si>
  <si>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</si>
  <si>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</si>
  <si>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</si>
  <si>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</si>
  <si>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</si>
  <si>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</si>
  <si>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</si>
  <si>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</si>
  <si>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</si>
  <si>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</si>
  <si>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</si>
  <si>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</si>
  <si>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</si>
  <si>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</si>
  <si>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</si>
  <si>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</si>
  <si>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</si>
  <si>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</si>
  <si>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</si>
  <si>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</si>
  <si>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</si>
  <si>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</si>
  <si>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</si>
  <si>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</si>
  <si>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</si>
  <si>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</si>
  <si>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</si>
  <si>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</si>
  <si>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</si>
  <si>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</si>
  <si>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</si>
  <si>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</si>
  <si>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</si>
  <si>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</si>
  <si>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</si>
  <si>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</si>
  <si>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</si>
  <si>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</si>
  <si>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</si>
  <si>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</si>
  <si>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</si>
  <si>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</si>
  <si>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</si>
  <si>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</si>
  <si>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</si>
  <si>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</si>
  <si>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</si>
  <si>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</si>
  <si>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</si>
  <si>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</si>
  <si>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</si>
  <si>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</si>
  <si>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</si>
  <si>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</si>
  <si>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</si>
  <si>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</si>
  <si>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</si>
  <si>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</si>
  <si>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</si>
  <si>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</si>
  <si>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</si>
  <si>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</si>
  <si>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</si>
  <si>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</si>
  <si>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</si>
  <si>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</si>
  <si>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</si>
  <si>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</si>
  <si>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</si>
  <si>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</si>
  <si>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</si>
  <si>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</si>
  <si>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</si>
  <si>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</si>
  <si>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</si>
  <si>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</si>
  <si>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</si>
  <si>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</si>
  <si>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</si>
  <si>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</si>
  <si>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</si>
  <si>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</si>
  <si>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</si>
  <si>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</si>
  <si>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</si>
  <si>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</si>
  <si>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</si>
  <si>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</si>
  <si>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</si>
  <si>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</si>
  <si>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</si>
  <si>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</si>
  <si>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</si>
  <si>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</si>
  <si>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</si>
  <si>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</si>
  <si>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</si>
  <si>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</si>
  <si>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</si>
  <si>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</si>
  <si>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</si>
  <si>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</si>
  <si>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</si>
  <si>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</si>
  <si>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</si>
  <si>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</si>
  <si>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</si>
  <si>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</si>
  <si>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</si>
  <si>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</si>
  <si>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</si>
  <si>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</si>
  <si>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</si>
  <si>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</si>
  <si>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</si>
  <si>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</si>
  <si>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</si>
  <si>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</si>
  <si>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</si>
  <si>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</si>
  <si>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</si>
  <si>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</si>
  <si>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</si>
  <si>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</si>
  <si>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</si>
  <si>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</si>
  <si>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</si>
  <si>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</si>
  <si>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</si>
  <si>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</si>
  <si>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</si>
  <si>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</si>
  <si>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</si>
  <si>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</si>
  <si>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</si>
  <si>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</si>
  <si>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</si>
  <si>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</si>
  <si>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</si>
  <si>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</si>
  <si>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</si>
  <si>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</si>
  <si>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</si>
  <si>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</si>
  <si>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</si>
  <si>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</si>
  <si>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</si>
  <si>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</si>
  <si>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</si>
  <si>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</si>
  <si>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</si>
  <si>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</si>
  <si>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</si>
  <si>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</si>
  <si>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</si>
  <si>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</si>
  <si>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</si>
  <si>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</si>
  <si>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</si>
  <si>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</si>
  <si>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</si>
  <si>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</si>
  <si>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</si>
  <si>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</si>
  <si>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</si>
  <si>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</si>
  <si>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</si>
  <si>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</si>
  <si>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</si>
  <si>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</si>
  <si>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</si>
  <si>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</si>
  <si>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</si>
  <si>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</si>
  <si>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</si>
  <si>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</si>
  <si>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</si>
  <si>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</si>
  <si>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</si>
  <si>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</si>
  <si>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</si>
  <si>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</si>
  <si>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</si>
  <si>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</si>
  <si>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</si>
  <si>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</si>
  <si>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</si>
  <si>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</si>
  <si>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</si>
  <si>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</si>
  <si>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</si>
  <si>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</si>
  <si>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</si>
  <si>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</si>
  <si>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</si>
  <si>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</si>
  <si>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</si>
  <si>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</si>
  <si>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</si>
  <si>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</si>
  <si>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</si>
  <si>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</si>
  <si>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</si>
  <si>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</si>
  <si>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</si>
  <si>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</si>
  <si>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</si>
  <si>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</si>
  <si>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</si>
  <si>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</si>
  <si>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</si>
  <si>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</si>
  <si>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</si>
  <si>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</si>
  <si>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</si>
  <si>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</si>
  <si>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</si>
  <si>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</si>
  <si>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</si>
  <si>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</si>
  <si>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</si>
  <si>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</si>
  <si>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</si>
  <si>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</si>
  <si>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</si>
  <si>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</si>
  <si>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</si>
  <si>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</si>
  <si>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</si>
  <si>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</si>
  <si>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</si>
  <si>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</si>
  <si>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</si>
  <si>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</si>
  <si>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</si>
  <si>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</si>
  <si>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</si>
  <si>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</si>
  <si>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</si>
  <si>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</si>
  <si>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</si>
  <si>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</si>
  <si>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</si>
  <si>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</si>
  <si>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</si>
  <si>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</si>
  <si>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</si>
  <si>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</si>
  <si>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</si>
  <si>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</si>
  <si>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</si>
  <si>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</si>
  <si>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</si>
  <si>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</si>
  <si>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</si>
  <si>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</si>
  <si>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</si>
  <si>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</si>
  <si>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</si>
  <si>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</si>
  <si>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</si>
  <si>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</si>
  <si>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</si>
  <si>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</si>
  <si>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</si>
  <si>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</si>
  <si>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</si>
  <si>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</si>
  <si>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</si>
  <si>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</si>
  <si>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</si>
  <si>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</si>
  <si>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</si>
  <si>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</si>
  <si>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</si>
  <si>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</si>
  <si>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</si>
  <si>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</si>
  <si>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</si>
  <si>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</si>
  <si>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</si>
  <si>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</si>
  <si>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</si>
  <si>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</si>
  <si>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</si>
  <si>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</si>
  <si>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</si>
  <si>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</si>
  <si>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</si>
  <si>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</si>
  <si>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</si>
  <si>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</si>
  <si>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</si>
  <si>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</si>
  <si>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</si>
  <si>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</si>
  <si>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</si>
  <si>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</si>
  <si>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</si>
  <si>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</si>
  <si>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</si>
  <si>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</si>
  <si>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</si>
  <si>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</si>
  <si>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</si>
  <si>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</si>
  <si>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</si>
  <si>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</si>
  <si>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</si>
  <si>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</si>
  <si>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</si>
  <si>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</si>
  <si>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</si>
  <si>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</si>
  <si>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</si>
  <si>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</si>
  <si>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</si>
  <si>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</si>
  <si>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</si>
  <si>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</si>
  <si>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</si>
  <si>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</si>
  <si>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</si>
  <si>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</si>
  <si>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</si>
  <si>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</si>
  <si>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</si>
  <si>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</si>
  <si>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</si>
  <si>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</si>
  <si>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</si>
  <si>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</si>
  <si>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</si>
  <si>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</si>
  <si>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</si>
  <si>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</si>
  <si>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</si>
  <si>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</si>
  <si>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</si>
  <si>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</si>
  <si>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</si>
  <si>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</si>
  <si>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</si>
  <si>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</si>
  <si>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</si>
  <si>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</si>
  <si>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</si>
  <si>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</si>
  <si>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</si>
  <si>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</si>
  <si>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</si>
  <si>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</si>
  <si>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</si>
  <si>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</si>
  <si>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</si>
  <si>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</si>
  <si>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</si>
  <si>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</si>
  <si>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</si>
  <si>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</si>
  <si>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</si>
  <si>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</si>
  <si>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</si>
  <si>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</si>
  <si>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</si>
  <si>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</si>
  <si>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</si>
  <si>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</si>
  <si>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</si>
  <si>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</si>
  <si>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</si>
  <si>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</si>
  <si>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</si>
  <si>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</si>
  <si>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</si>
  <si>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</si>
  <si>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</si>
  <si>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</si>
  <si>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</si>
  <si>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</si>
  <si>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</si>
  <si>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</si>
  <si>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</si>
  <si>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</si>
  <si>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</si>
  <si>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</si>
  <si>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</si>
  <si>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</si>
  <si>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</si>
  <si>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</si>
  <si>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</si>
  <si>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</si>
  <si>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</si>
  <si>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</si>
  <si>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</si>
  <si>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</si>
  <si>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</si>
  <si>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</si>
  <si>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</si>
  <si>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</si>
  <si>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</si>
  <si>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</si>
  <si>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</si>
  <si>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</si>
  <si>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</si>
  <si>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</si>
  <si>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</si>
  <si>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</si>
  <si>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</si>
  <si>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</si>
  <si>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</si>
  <si>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</si>
  <si>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</si>
  <si>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</si>
  <si>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</si>
  <si>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</si>
  <si>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</si>
  <si>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</si>
  <si>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</si>
  <si>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</si>
  <si>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</si>
  <si>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</si>
  <si>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</si>
  <si>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</si>
  <si>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</si>
  <si>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</si>
  <si>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</si>
  <si>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</si>
  <si>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</si>
  <si>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</si>
  <si>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</si>
  <si>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</si>
  <si>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</si>
  <si>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</si>
  <si>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</si>
  <si>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</si>
  <si>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</si>
  <si>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</si>
  <si>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</si>
  <si>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</si>
  <si>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</si>
  <si>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</si>
  <si>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</si>
  <si>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</si>
  <si>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</si>
  <si>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</si>
  <si>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</si>
  <si>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</si>
  <si>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</si>
  <si>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</si>
  <si>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</si>
  <si>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</si>
  <si>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</si>
  <si>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</si>
  <si>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</si>
  <si>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</si>
  <si>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</si>
  <si>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</si>
  <si>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</si>
  <si>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</si>
  <si>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</si>
  <si>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</si>
  <si>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</si>
  <si>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</si>
  <si>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</si>
  <si>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</si>
  <si>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</si>
  <si>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</si>
  <si>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</si>
  <si>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</si>
  <si>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</si>
  <si>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</si>
  <si>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</si>
  <si>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</si>
  <si>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</si>
  <si>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</si>
  <si>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</si>
  <si>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</si>
  <si>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</si>
  <si>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</si>
  <si>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</si>
  <si>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</si>
  <si>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</si>
  <si>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</si>
  <si>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</si>
  <si>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</si>
  <si>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</si>
  <si>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</si>
  <si>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</si>
  <si>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</si>
  <si>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</si>
  <si>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</si>
  <si>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</si>
  <si>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</si>
  <si>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</si>
  <si>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</si>
  <si>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</si>
  <si>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</si>
  <si>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</si>
  <si>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</si>
  <si>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</si>
  <si>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</si>
  <si>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</si>
  <si>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</si>
  <si>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</si>
  <si>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</si>
  <si>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</si>
  <si>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</si>
  <si>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</si>
  <si>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</si>
  <si>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</si>
  <si>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</si>
  <si>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</si>
  <si>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</si>
  <si>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</si>
  <si>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</si>
  <si>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</si>
  <si>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</si>
  <si>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</si>
  <si>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</si>
  <si>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</si>
  <si>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</si>
  <si>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</si>
  <si>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</si>
  <si>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</si>
  <si>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</si>
  <si>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</si>
  <si>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</si>
  <si>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</si>
  <si>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</si>
  <si>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</si>
  <si>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</si>
  <si>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</si>
  <si>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</si>
  <si>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</si>
  <si>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</si>
  <si>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</si>
  <si>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</si>
  <si>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</si>
  <si>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</si>
  <si>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</si>
  <si>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</si>
  <si>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</si>
  <si>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</si>
  <si>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</si>
  <si>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</si>
  <si>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</si>
  <si>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</si>
  <si>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</si>
  <si>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</si>
  <si>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</si>
  <si>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</si>
  <si>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</si>
  <si>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</si>
  <si>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</si>
  <si>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</si>
  <si>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</si>
  <si>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</si>
  <si>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</si>
  <si>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</si>
  <si>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</si>
  <si>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</si>
  <si>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</si>
  <si>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</si>
  <si>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</si>
  <si>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</si>
  <si>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</si>
  <si>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</si>
  <si>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</si>
  <si>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</si>
  <si>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</si>
  <si>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</si>
  <si>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</si>
  <si>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</si>
  <si>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</si>
  <si>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</si>
  <si>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</si>
  <si>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</si>
  <si>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</si>
  <si>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</si>
  <si>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</si>
  <si>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</si>
  <si>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</si>
  <si>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</si>
  <si>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</si>
  <si>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</si>
  <si>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</si>
  <si>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</si>
  <si>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</si>
  <si>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</si>
  <si>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</si>
  <si>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</si>
  <si>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</si>
  <si>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</si>
  <si>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</si>
  <si>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</si>
  <si>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</si>
  <si>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</si>
  <si>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</si>
  <si>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</si>
  <si>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</si>
  <si>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</si>
  <si>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</si>
  <si>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</si>
  <si>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</si>
  <si>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</si>
  <si>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</si>
  <si>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</si>
  <si>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</si>
  <si>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</si>
  <si>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</si>
  <si>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</si>
  <si>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</si>
  <si>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</si>
  <si>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</si>
  <si>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</si>
  <si>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</si>
  <si>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</si>
  <si>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</si>
  <si>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</si>
  <si>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</si>
  <si>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</si>
  <si>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</si>
  <si>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</si>
  <si>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</si>
  <si>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</si>
  <si>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</si>
  <si>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</si>
  <si>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</si>
  <si>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</si>
  <si>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</si>
  <si>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</si>
  <si>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</si>
  <si>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</si>
  <si>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</si>
  <si>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</si>
  <si>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</si>
  <si>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</si>
  <si>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</si>
  <si>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</si>
  <si>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</si>
  <si>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</si>
  <si>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</si>
  <si>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</si>
  <si>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</si>
  <si>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</si>
  <si>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</si>
  <si>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</si>
  <si>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</si>
  <si>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</si>
  <si>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</si>
  <si>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</si>
  <si>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</si>
  <si>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</si>
  <si>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</si>
  <si>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</si>
  <si>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</si>
  <si>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</si>
  <si>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</si>
  <si>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</si>
  <si>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</si>
  <si>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</si>
  <si>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</si>
  <si>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</si>
  <si>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</si>
  <si>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</si>
  <si>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</si>
  <si>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</si>
  <si>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</si>
  <si>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</si>
  <si>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</si>
  <si>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</si>
  <si>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</si>
  <si>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</si>
  <si>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</si>
  <si>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</si>
  <si>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</si>
  <si>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</si>
  <si>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</si>
  <si>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</si>
  <si>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</si>
  <si>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</si>
  <si>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</si>
  <si>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</si>
  <si>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</si>
  <si>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</si>
  <si>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</si>
  <si>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</si>
  <si>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</si>
  <si>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</si>
  <si>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</si>
  <si>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</si>
  <si>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</si>
  <si>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</si>
  <si>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</si>
  <si>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</si>
  <si>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</si>
  <si>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</si>
  <si>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</si>
  <si>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</si>
  <si>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</si>
  <si>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</si>
  <si>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</si>
  <si>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</si>
  <si>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</si>
  <si>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</si>
  <si>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</si>
  <si>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</si>
  <si>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</si>
  <si>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</si>
  <si>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</si>
  <si>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</si>
  <si>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</si>
  <si>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</si>
  <si>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</si>
  <si>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</si>
  <si>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</si>
  <si>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</si>
  <si>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</si>
  <si>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</si>
  <si>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</si>
  <si>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</si>
  <si>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</si>
  <si>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</si>
  <si>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</si>
  <si>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</si>
  <si>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</si>
  <si>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</si>
  <si>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</si>
  <si>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</si>
  <si>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</si>
  <si>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</si>
  <si>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</si>
  <si>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</si>
  <si>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</si>
  <si>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</si>
  <si>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</si>
  <si>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</si>
  <si>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</si>
  <si>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</si>
  <si>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</si>
  <si>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</si>
  <si>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</si>
  <si>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</si>
  <si>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</si>
  <si>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</si>
  <si>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</si>
  <si>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</si>
  <si>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</si>
  <si>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</si>
  <si>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</si>
  <si>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</si>
  <si>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</si>
  <si>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</si>
  <si>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</si>
  <si>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</si>
  <si>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</si>
  <si>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</si>
  <si>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</si>
  <si>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</si>
  <si>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</si>
  <si>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</si>
  <si>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</si>
  <si>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</si>
  <si>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</si>
  <si>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</si>
  <si>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</si>
  <si>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</si>
  <si>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</si>
  <si>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</si>
  <si>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</si>
  <si>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</si>
  <si>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</si>
  <si>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</si>
  <si>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</si>
  <si>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</si>
  <si>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</si>
  <si>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</si>
  <si>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</si>
  <si>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</si>
  <si>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</si>
  <si>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</si>
  <si>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</si>
  <si>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</si>
  <si>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</si>
  <si>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</si>
  <si>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</si>
  <si>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</si>
  <si>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</si>
  <si>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</si>
  <si>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</si>
  <si>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</si>
  <si>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</si>
  <si>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</si>
  <si>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</si>
  <si>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</si>
  <si>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</si>
  <si>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</si>
  <si>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</si>
  <si>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</si>
  <si>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</si>
  <si>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</si>
  <si>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</si>
  <si>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</si>
  <si>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</si>
  <si>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</si>
  <si>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</si>
  <si>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</si>
  <si>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</si>
  <si>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</si>
  <si>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</si>
  <si>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</si>
  <si>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</si>
  <si>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</si>
  <si>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</si>
  <si>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</si>
  <si>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</si>
  <si>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</si>
  <si>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</si>
  <si>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</si>
  <si>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</si>
  <si>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</si>
  <si>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</si>
  <si>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</si>
  <si>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</si>
  <si>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</si>
  <si>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</si>
  <si>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</si>
  <si>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</si>
  <si>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</si>
  <si>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</si>
  <si>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</si>
  <si>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</si>
  <si>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</si>
  <si>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</si>
  <si>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</si>
  <si>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</si>
  <si>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</si>
  <si>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</si>
  <si>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</si>
  <si>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</si>
  <si>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</si>
  <si>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</si>
  <si>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</si>
  <si>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</si>
  <si>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</si>
  <si>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</si>
  <si>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</si>
  <si>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</si>
  <si>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</si>
  <si>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</si>
  <si>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</si>
  <si>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</si>
  <si>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</si>
  <si>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</si>
  <si>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</si>
  <si>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</si>
  <si>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</si>
  <si>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</si>
  <si>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</si>
  <si>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</si>
  <si>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</si>
  <si>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</si>
  <si>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</si>
  <si>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</si>
  <si>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</si>
  <si>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</si>
  <si>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</si>
  <si>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</si>
  <si>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</si>
  <si>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</si>
  <si>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</si>
  <si>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</si>
  <si>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</si>
  <si>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</si>
  <si>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</si>
  <si>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</si>
  <si>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</si>
  <si>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</si>
  <si>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</si>
  <si>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</si>
  <si>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</si>
  <si>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</si>
  <si>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</si>
  <si>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</si>
  <si>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</si>
  <si>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</si>
  <si>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</si>
  <si>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</si>
  <si>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</si>
  <si>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</si>
  <si>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</si>
  <si>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</si>
  <si>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</si>
  <si>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</si>
  <si>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</si>
  <si>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</si>
  <si>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</si>
  <si>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</si>
  <si>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</si>
  <si>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</si>
  <si>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</si>
  <si>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</si>
  <si>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</si>
  <si>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</si>
  <si>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</si>
  <si>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</si>
  <si>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</si>
  <si>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</si>
  <si>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</si>
  <si>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</si>
  <si>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</si>
  <si>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</si>
  <si>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</si>
  <si>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</si>
  <si>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</si>
  <si>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</si>
  <si>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</si>
  <si>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</si>
  <si>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</si>
  <si>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</si>
  <si>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</si>
  <si>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</si>
  <si>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</si>
  <si>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</si>
  <si>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</si>
  <si>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</si>
  <si>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</si>
  <si>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</si>
  <si>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</si>
  <si>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</si>
  <si>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</si>
  <si>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</si>
  <si>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</si>
  <si>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</si>
  <si>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</si>
  <si>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</si>
  <si>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</si>
  <si>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</si>
  <si>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</si>
  <si>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</si>
  <si>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</si>
  <si>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</si>
  <si>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</si>
  <si>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</si>
  <si>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</si>
  <si>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</si>
  <si>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</si>
  <si>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</si>
  <si>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</si>
  <si>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</si>
  <si>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</si>
  <si>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</si>
  <si>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</si>
  <si>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</si>
  <si>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</si>
  <si>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</si>
  <si>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</si>
  <si>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</si>
  <si>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</si>
  <si>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</si>
  <si>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</si>
  <si>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</si>
  <si>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</si>
  <si>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</si>
  <si>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</si>
  <si>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</si>
  <si>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</si>
  <si>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</si>
  <si>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</si>
  <si>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</si>
  <si>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</si>
  <si>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</si>
  <si>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</si>
  <si>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</si>
  <si>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</si>
  <si>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</si>
  <si>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</si>
  <si>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</si>
  <si>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</si>
  <si>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</si>
  <si>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</si>
  <si>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</si>
  <si>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</si>
  <si>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</si>
  <si>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</si>
  <si>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</si>
  <si>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</si>
  <si>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</si>
  <si>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</si>
  <si>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</si>
  <si>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</si>
  <si>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</si>
  <si>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</si>
  <si>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</si>
  <si>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</si>
  <si>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</si>
  <si>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</si>
  <si>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</si>
  <si>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</si>
  <si>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</si>
  <si>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</si>
  <si>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</si>
  <si>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</si>
  <si>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</si>
  <si>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</si>
  <si>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</si>
  <si>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</si>
  <si>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</si>
  <si>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</si>
  <si>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</si>
  <si>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</si>
  <si>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</si>
  <si>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</si>
  <si>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</si>
  <si>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</si>
  <si>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</si>
  <si>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</si>
  <si>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</si>
  <si>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</si>
  <si>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</si>
  <si>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</si>
  <si>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</si>
  <si>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</si>
  <si>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</si>
  <si>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</si>
  <si>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</si>
  <si>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</si>
  <si>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</si>
  <si>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</si>
  <si>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</si>
  <si>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</si>
  <si>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</si>
  <si>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</si>
  <si>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</si>
  <si>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</si>
  <si>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</si>
  <si>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</si>
  <si>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</si>
  <si>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</si>
  <si>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</si>
  <si>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</si>
  <si>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</si>
  <si>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</si>
  <si>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</si>
  <si>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</si>
  <si>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</si>
  <si>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</si>
  <si>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</si>
  <si>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</si>
  <si>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</si>
  <si>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</si>
  <si>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</si>
  <si>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</si>
  <si>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</si>
  <si>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</si>
  <si>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</si>
  <si>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</si>
  <si>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</si>
  <si>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</si>
  <si>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</si>
  <si>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</si>
  <si>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</si>
  <si>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</si>
  <si>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</si>
  <si>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</si>
  <si>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</si>
  <si>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</si>
  <si>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</si>
  <si>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</si>
  <si>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</si>
  <si>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</si>
  <si>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</si>
  <si>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</si>
  <si>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</si>
  <si>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</si>
  <si>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</si>
  <si>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</si>
  <si>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</si>
  <si>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</si>
  <si>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</si>
  <si>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</si>
  <si>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</si>
  <si>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</si>
  <si>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</si>
  <si>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</si>
  <si>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</si>
  <si>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</si>
  <si>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</si>
  <si>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</si>
  <si>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</si>
  <si>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</si>
  <si>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</si>
  <si>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</si>
  <si>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</si>
  <si>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</si>
  <si>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</si>
  <si>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</si>
  <si>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</si>
  <si>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</si>
  <si>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</si>
  <si>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</si>
  <si>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</si>
  <si>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</si>
  <si>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</si>
  <si>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</si>
  <si>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</si>
  <si>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</si>
  <si>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</si>
  <si>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</si>
  <si>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</si>
  <si>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</si>
  <si>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</si>
  <si>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</si>
  <si>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</si>
  <si>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</si>
  <si>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</si>
  <si>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</si>
  <si>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</si>
  <si>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</si>
  <si>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</si>
  <si>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</si>
  <si>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</si>
  <si>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</si>
  <si>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</si>
  <si>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</si>
  <si>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</si>
  <si>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</si>
  <si>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</si>
  <si>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</si>
  <si>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</si>
  <si>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</si>
  <si>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</si>
  <si>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</si>
  <si>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</si>
  <si>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</si>
  <si>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</si>
  <si>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</si>
  <si>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</si>
  <si>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</si>
  <si>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</si>
  <si>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</si>
  <si>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</si>
  <si>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</si>
  <si>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</si>
  <si>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</si>
  <si>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</si>
  <si>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</si>
  <si>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</si>
  <si>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</si>
  <si>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</si>
  <si>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</si>
  <si>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</si>
  <si>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</si>
  <si>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</si>
  <si>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</si>
  <si>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</si>
  <si>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</si>
  <si>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</si>
  <si>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</si>
  <si>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</si>
  <si>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</si>
  <si>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</si>
  <si>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</si>
  <si>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</si>
  <si>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</si>
  <si>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</si>
  <si>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</si>
  <si>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</si>
  <si>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</si>
  <si>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</si>
  <si>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</si>
  <si>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</si>
  <si>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</si>
  <si>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</si>
  <si>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</si>
  <si>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</si>
  <si>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</si>
  <si>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</si>
  <si>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</si>
  <si>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</si>
  <si>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</si>
  <si>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</si>
  <si>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</si>
  <si>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</si>
  <si>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</si>
  <si>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</si>
  <si>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</si>
  <si>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</si>
  <si>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</si>
  <si>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</si>
  <si>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</si>
  <si>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</si>
  <si>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</si>
  <si>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</si>
  <si>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</si>
  <si>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</si>
  <si>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</si>
  <si>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</si>
  <si>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</si>
  <si>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</si>
  <si>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</si>
  <si>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</si>
  <si>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</si>
  <si>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</si>
  <si>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</si>
  <si>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</si>
  <si>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</si>
  <si>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</si>
  <si>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</si>
  <si>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</si>
  <si>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</si>
  <si>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</si>
  <si>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</si>
  <si>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</si>
  <si>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</si>
  <si>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</si>
  <si>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</si>
  <si>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</si>
  <si>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</si>
  <si>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</si>
  <si>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</si>
  <si>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</si>
  <si>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</si>
  <si>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</si>
  <si>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</si>
  <si>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</si>
  <si>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</si>
  <si>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</si>
  <si>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</si>
  <si>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</si>
  <si>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</si>
  <si>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</si>
  <si>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</si>
  <si>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</si>
  <si>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</si>
  <si>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</si>
  <si>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</si>
  <si>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</si>
  <si>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</si>
  <si>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</si>
  <si>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</si>
  <si>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</si>
  <si>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</si>
  <si>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</si>
  <si>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</si>
  <si>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</si>
  <si>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</si>
  <si>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</si>
  <si>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</si>
  <si>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</si>
  <si>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</si>
  <si>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</si>
  <si>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</si>
  <si>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</si>
  <si>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</si>
  <si>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</si>
  <si>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</si>
  <si>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</si>
  <si>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</si>
  <si>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</si>
  <si>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</si>
  <si>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</si>
  <si>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</si>
  <si>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</si>
  <si>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</si>
  <si>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</si>
  <si>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</si>
  <si>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</si>
  <si>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</si>
  <si>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</si>
  <si>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</si>
  <si>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</si>
  <si>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</si>
  <si>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</si>
  <si>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</si>
  <si>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</si>
  <si>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</si>
  <si>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</si>
  <si>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</si>
  <si>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</si>
  <si>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</si>
  <si>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</si>
  <si>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</si>
  <si>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</si>
  <si>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</si>
  <si>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</si>
  <si>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</si>
  <si>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</si>
  <si>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</si>
  <si>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</si>
  <si>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</si>
  <si>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</si>
  <si>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</si>
  <si>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</si>
  <si>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</si>
  <si>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</si>
  <si>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</si>
  <si>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</si>
  <si>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</si>
  <si>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</si>
  <si>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</si>
  <si>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</si>
  <si>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</si>
  <si>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</si>
  <si>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</si>
  <si>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</si>
  <si>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</si>
  <si>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</si>
  <si>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</si>
  <si>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</si>
  <si>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</si>
  <si>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</si>
  <si>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</si>
  <si>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</si>
  <si>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</si>
  <si>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</si>
  <si>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</si>
  <si>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</si>
  <si>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</si>
  <si>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</si>
  <si>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</si>
  <si>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</si>
  <si>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</si>
  <si>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</si>
  <si>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</si>
  <si>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</si>
  <si>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</si>
  <si>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</si>
  <si>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</si>
  <si>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</si>
  <si>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</si>
  <si>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</si>
  <si>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</si>
  <si>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</si>
  <si>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</si>
  <si>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</si>
  <si>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</si>
  <si>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</si>
  <si>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</si>
  <si>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</si>
  <si>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</si>
  <si>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</si>
  <si>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</si>
  <si>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</si>
  <si>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</si>
  <si>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</si>
  <si>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</si>
  <si>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</si>
  <si>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</si>
  <si>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</si>
  <si>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</si>
  <si>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</si>
  <si>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</si>
  <si>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</si>
  <si>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</si>
  <si>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</si>
  <si>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</si>
  <si>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</si>
  <si>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</si>
  <si>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</si>
  <si>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</si>
  <si>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</si>
  <si>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</si>
  <si>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</si>
  <si>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</si>
  <si>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</si>
  <si>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</si>
  <si>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</si>
  <si>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</si>
  <si>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</si>
  <si>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</si>
  <si>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</si>
  <si>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</si>
  <si>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</si>
  <si>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</si>
  <si>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</si>
  <si>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</si>
  <si>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</si>
  <si>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</si>
  <si>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</si>
  <si>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</si>
  <si>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</si>
  <si>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</si>
  <si>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</si>
  <si>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</si>
  <si>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</si>
  <si>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</si>
  <si>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</si>
  <si>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</si>
  <si>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</si>
  <si>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</si>
  <si>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</si>
  <si>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</si>
  <si>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</si>
  <si>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</si>
  <si>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</si>
  <si>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</si>
  <si>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</si>
  <si>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</si>
  <si>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</si>
  <si>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</si>
  <si>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</si>
  <si>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</si>
  <si>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</si>
  <si>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</si>
  <si>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</si>
  <si>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</si>
  <si>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</si>
  <si>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</si>
  <si>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</si>
  <si>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</si>
  <si>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</si>
  <si>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</si>
  <si>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</si>
  <si>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</si>
  <si>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</si>
  <si>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</si>
  <si>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</si>
  <si>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</si>
  <si>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</si>
  <si>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</si>
  <si>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</si>
  <si>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</si>
  <si>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</si>
  <si>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</si>
  <si>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</si>
  <si>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</si>
  <si>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</si>
  <si>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</si>
  <si>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</si>
  <si>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</si>
  <si>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</si>
  <si>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</si>
  <si>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</si>
  <si>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</si>
  <si>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</si>
  <si>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</si>
  <si>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</si>
  <si>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</si>
  <si>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</si>
  <si>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</si>
  <si>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</si>
  <si>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</si>
  <si>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</si>
  <si>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</si>
  <si>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</si>
  <si>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</si>
  <si>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</si>
  <si>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</si>
  <si>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</si>
  <si>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</si>
  <si>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</si>
  <si>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</si>
  <si>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</si>
  <si>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</si>
  <si>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</si>
  <si>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</si>
  <si>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</si>
  <si>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</si>
  <si>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</si>
  <si>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</si>
  <si>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</si>
  <si>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</si>
  <si>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</si>
  <si>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</si>
  <si>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</si>
  <si>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</si>
  <si>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</si>
  <si>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</si>
  <si>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</si>
  <si>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</si>
  <si>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</si>
  <si>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</si>
  <si>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</si>
  <si>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</si>
  <si>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</si>
  <si>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</si>
  <si>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</si>
  <si>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</si>
  <si>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</si>
  <si>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</si>
  <si>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</si>
  <si>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</si>
  <si>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</si>
  <si>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</si>
  <si>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</si>
  <si>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</si>
  <si>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</si>
  <si>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</si>
  <si>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</si>
  <si>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</si>
  <si>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</si>
  <si>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</si>
  <si>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</si>
  <si>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</si>
  <si>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</si>
  <si>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</si>
  <si>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</si>
  <si>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</si>
  <si>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</si>
  <si>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</si>
  <si>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</si>
  <si>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</si>
  <si>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</si>
  <si>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</si>
  <si>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</si>
  <si>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</si>
  <si>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</si>
  <si>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</si>
  <si>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</si>
  <si>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</si>
  <si>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</si>
  <si>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</si>
  <si>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</si>
  <si>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</si>
  <si>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</si>
  <si>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</si>
  <si>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</si>
  <si>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</si>
  <si>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</si>
  <si>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</si>
  <si>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</si>
  <si>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</si>
  <si>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</si>
  <si>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</si>
  <si>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</si>
  <si>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</si>
  <si>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</si>
  <si>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</si>
  <si>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</si>
  <si>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</si>
  <si>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</si>
  <si>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</si>
  <si>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</si>
  <si>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</si>
  <si>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</si>
  <si>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</si>
  <si>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</si>
  <si>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</si>
  <si>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</si>
  <si>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</si>
  <si>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</si>
  <si>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</si>
  <si>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</si>
  <si>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</si>
  <si>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</si>
  <si>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</si>
  <si>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</si>
  <si>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</si>
  <si>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</si>
  <si>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</si>
  <si>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</si>
  <si>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</si>
  <si>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</si>
  <si>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</si>
  <si>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</si>
  <si>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</si>
  <si>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</si>
  <si>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</si>
  <si>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</si>
  <si>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</si>
  <si>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</si>
  <si>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</si>
  <si>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</si>
  <si>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</si>
  <si>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</si>
  <si>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</si>
  <si>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</si>
  <si>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</si>
  <si>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</si>
  <si>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</si>
  <si>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</si>
  <si>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</si>
  <si>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</si>
  <si>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</si>
  <si>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</si>
  <si>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</si>
  <si>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</si>
  <si>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</si>
  <si>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</si>
  <si>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</si>
  <si>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</si>
  <si>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</si>
  <si>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</si>
  <si>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</si>
  <si>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</si>
  <si>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</si>
  <si>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</si>
  <si>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</si>
  <si>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</si>
  <si>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</si>
  <si>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</si>
  <si>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</si>
  <si>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</si>
  <si>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</si>
  <si>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</si>
  <si>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</si>
  <si>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</si>
  <si>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</si>
  <si>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</si>
  <si>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</si>
  <si>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</si>
  <si>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</si>
  <si>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</si>
  <si>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</si>
  <si>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</si>
  <si>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</si>
  <si>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</si>
  <si>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</si>
  <si>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</si>
  <si>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</si>
  <si>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</si>
  <si>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</si>
  <si>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</si>
  <si>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</si>
  <si>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</si>
  <si>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</si>
  <si>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</si>
  <si>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</si>
  <si>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</si>
  <si>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</si>
  <si>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</si>
  <si>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</si>
  <si>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</si>
  <si>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</si>
  <si>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</si>
  <si>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</si>
  <si>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</si>
  <si>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</si>
  <si>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</si>
  <si>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</si>
  <si>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</si>
  <si>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</si>
  <si>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</si>
  <si>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</si>
  <si>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</si>
  <si>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</si>
  <si>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</si>
  <si>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</si>
  <si>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</si>
  <si>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</si>
  <si>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</si>
  <si>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</si>
  <si>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</si>
  <si>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</si>
  <si>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</si>
  <si>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</si>
  <si>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</si>
  <si>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</si>
  <si>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</si>
  <si>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</si>
  <si>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</si>
  <si>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</si>
  <si>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</si>
  <si>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</si>
  <si>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</si>
  <si>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</si>
  <si>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</si>
  <si>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</si>
  <si>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</si>
  <si>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</si>
  <si>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</si>
  <si>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</si>
  <si>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</si>
  <si>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</si>
  <si>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</si>
  <si>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</si>
  <si>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</si>
  <si>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</si>
  <si>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</si>
  <si>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</si>
  <si>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</si>
  <si>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</si>
  <si>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</si>
  <si>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</si>
  <si>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</si>
  <si>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</si>
  <si>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</si>
  <si>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</si>
  <si>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</si>
  <si>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</si>
  <si>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</si>
  <si>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</si>
  <si>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</si>
  <si>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</si>
  <si>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</si>
  <si>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</si>
  <si>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</si>
  <si>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</si>
  <si>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</si>
  <si>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</si>
  <si>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</si>
  <si>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</si>
  <si>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</si>
  <si>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</si>
  <si>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</si>
  <si>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</si>
  <si>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</si>
  <si>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</si>
  <si>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</si>
  <si>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</si>
  <si>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</si>
  <si>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</si>
  <si>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</si>
  <si>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</si>
  <si>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</si>
  <si>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</si>
  <si>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</si>
  <si>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</si>
  <si>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</si>
  <si>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</si>
  <si>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</si>
  <si>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</si>
  <si>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</si>
  <si>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</si>
  <si>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</si>
  <si>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</si>
  <si>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</si>
  <si>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</si>
  <si>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</si>
  <si>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</si>
  <si>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</si>
  <si>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</si>
  <si>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</si>
  <si>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</si>
  <si>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</si>
  <si>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</si>
  <si>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</si>
  <si>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</si>
  <si>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</si>
  <si>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</si>
  <si>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</si>
  <si>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</si>
  <si>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</si>
  <si>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</si>
  <si>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</si>
  <si>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</si>
  <si>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</si>
  <si>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</si>
  <si>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</si>
  <si>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</si>
  <si>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</si>
  <si>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</si>
  <si>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</si>
  <si>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</si>
  <si>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</si>
  <si>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</si>
  <si>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</si>
  <si>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</si>
  <si>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</si>
  <si>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</si>
  <si>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</si>
  <si>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</si>
  <si>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</si>
  <si>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</si>
  <si>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</si>
  <si>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</si>
  <si>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</si>
  <si>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</si>
  <si>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</si>
  <si>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</si>
  <si>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</si>
  <si>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</si>
  <si>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</si>
  <si>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</si>
  <si>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</si>
  <si>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</si>
  <si>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</si>
  <si>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</si>
  <si>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</si>
  <si>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</si>
  <si>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</si>
  <si>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</si>
  <si>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</si>
  <si>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</si>
  <si>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</si>
  <si>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</si>
  <si>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</si>
  <si>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</si>
  <si>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</si>
  <si>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</si>
  <si>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</si>
  <si>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</si>
  <si>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</si>
  <si>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</si>
  <si>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</si>
  <si>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</si>
  <si>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</si>
  <si>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</si>
  <si>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</si>
  <si>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</si>
  <si>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</si>
  <si>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</si>
  <si>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</si>
  <si>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</si>
  <si>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</si>
  <si>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</si>
  <si>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</si>
  <si>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</si>
  <si>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</si>
  <si>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</si>
  <si>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</si>
  <si>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</si>
  <si>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</si>
  <si>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</si>
  <si>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</si>
  <si>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</si>
  <si>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</si>
  <si>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</si>
  <si>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</si>
  <si>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</si>
  <si>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</si>
  <si>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</si>
  <si>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</si>
  <si>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</si>
  <si>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</si>
  <si>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</si>
  <si>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</si>
  <si>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</si>
  <si>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</si>
  <si>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</si>
  <si>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</si>
  <si>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</si>
  <si>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</si>
  <si>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</si>
  <si>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</si>
  <si>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</si>
  <si>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</si>
  <si>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</si>
  <si>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</si>
  <si>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</si>
  <si>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</si>
  <si>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</si>
  <si>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</si>
  <si>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</si>
  <si>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</si>
  <si>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</si>
  <si>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</si>
  <si>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</si>
  <si>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</si>
  <si>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</si>
  <si>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</si>
  <si>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</si>
  <si>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</si>
  <si>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</si>
  <si>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</si>
  <si>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</si>
  <si>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</si>
  <si>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</si>
  <si>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</si>
  <si>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</si>
  <si>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</si>
  <si>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</si>
  <si>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</si>
  <si>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</si>
  <si>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</si>
  <si>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</si>
  <si>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</si>
  <si>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</si>
  <si>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</si>
  <si>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</si>
  <si>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</si>
  <si>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</si>
  <si>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</si>
  <si>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</si>
  <si>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</si>
  <si>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</si>
  <si>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</si>
  <si>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</si>
  <si>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</si>
  <si>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</si>
  <si>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</si>
  <si>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</si>
  <si>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</si>
  <si>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</si>
  <si>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</si>
  <si>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</si>
  <si>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</si>
  <si>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</si>
  <si>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</si>
  <si>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</si>
  <si>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</si>
  <si>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</si>
  <si>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</si>
  <si>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</si>
  <si>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</si>
  <si>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</si>
  <si>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</si>
  <si>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</si>
  <si>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</si>
  <si>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</si>
  <si>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</si>
  <si>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</si>
  <si>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</si>
  <si>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</si>
  <si>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</si>
  <si>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</si>
  <si>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</si>
  <si>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</si>
  <si>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</si>
  <si>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</si>
  <si>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</si>
  <si>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</si>
  <si>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</si>
  <si>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</si>
  <si>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</si>
  <si>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</si>
  <si>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</si>
  <si>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</si>
  <si>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</si>
  <si>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</si>
  <si>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</si>
  <si>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</si>
  <si>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</si>
  <si>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</si>
  <si>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</si>
  <si>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</si>
  <si>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</si>
  <si>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</si>
  <si>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</si>
  <si>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</si>
  <si>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</si>
  <si>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</si>
  <si>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</si>
  <si>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</si>
  <si>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</si>
  <si>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</si>
  <si>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</si>
  <si>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</si>
  <si>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</si>
  <si>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</si>
  <si>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</si>
  <si>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</si>
  <si>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</si>
  <si>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</si>
  <si>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</si>
  <si>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</si>
  <si>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</si>
  <si>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</si>
  <si>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</si>
  <si>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</si>
  <si>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</si>
  <si>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</si>
  <si>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</si>
  <si>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</si>
  <si>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</si>
  <si>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</si>
  <si>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</si>
  <si>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</si>
  <si>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</si>
  <si>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</si>
  <si>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</si>
  <si>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</si>
  <si>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</si>
  <si>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</si>
  <si>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</si>
  <si>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</si>
  <si>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</si>
  <si>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</si>
  <si>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</si>
  <si>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</si>
  <si>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</si>
  <si>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</si>
  <si>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</si>
  <si>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</si>
  <si>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</si>
  <si>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</si>
  <si>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</si>
  <si>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</si>
  <si>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</si>
  <si>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</si>
  <si>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</si>
  <si>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</si>
  <si>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</si>
  <si>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</si>
  <si>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</si>
  <si>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</si>
  <si>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</si>
  <si>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</si>
  <si>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</si>
  <si>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</si>
  <si>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</si>
  <si>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</si>
  <si>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</si>
  <si>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</si>
  <si>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</si>
  <si>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</si>
  <si>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</si>
  <si>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</si>
  <si>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</si>
  <si>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</si>
  <si>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</si>
  <si>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</si>
  <si>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</si>
  <si>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</si>
  <si>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</si>
  <si>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</si>
  <si>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</si>
  <si>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</si>
  <si>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</si>
  <si>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</si>
  <si>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</si>
  <si>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</si>
  <si>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</si>
  <si>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</si>
  <si>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</si>
  <si>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</si>
  <si>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</si>
  <si>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</si>
  <si>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</si>
  <si>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</si>
  <si>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</si>
  <si>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</si>
  <si>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</si>
  <si>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</si>
  <si>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</si>
  <si>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</si>
  <si>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</si>
  <si>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</si>
  <si>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</si>
  <si>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</si>
  <si>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</si>
  <si>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</si>
  <si>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</si>
  <si>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</si>
  <si>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</si>
  <si>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</si>
  <si>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</si>
  <si>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</si>
  <si>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</si>
  <si>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</si>
  <si>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</si>
  <si>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</si>
  <si>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</si>
  <si>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</si>
  <si>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</si>
  <si>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</si>
  <si>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</si>
  <si>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</si>
  <si>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</si>
  <si>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</si>
  <si>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</si>
  <si>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</si>
  <si>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</si>
  <si>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</si>
  <si>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</si>
  <si>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</si>
  <si>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</si>
  <si>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</si>
  <si>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</si>
  <si>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</si>
  <si>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</si>
  <si>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</si>
  <si>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</si>
  <si>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</si>
  <si>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</si>
  <si>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</si>
  <si>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</si>
  <si>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</si>
  <si>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</si>
  <si>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</si>
  <si>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</si>
  <si>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</si>
  <si>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</si>
  <si>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</si>
  <si>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</si>
  <si>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</si>
  <si>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</si>
  <si>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</si>
  <si>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</si>
  <si>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</si>
  <si>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</si>
  <si>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</si>
  <si>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</si>
  <si>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</si>
  <si>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</si>
  <si>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</si>
  <si>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</si>
  <si>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</si>
  <si>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</si>
  <si>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</si>
  <si>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</si>
  <si>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</si>
  <si>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</si>
  <si>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</si>
  <si>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</si>
  <si>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</si>
  <si>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</si>
  <si>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</si>
  <si>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</si>
  <si>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</si>
  <si>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</si>
  <si>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</si>
  <si>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</si>
  <si>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</si>
  <si>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</si>
  <si>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</si>
  <si>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</si>
  <si>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</si>
  <si>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</si>
  <si>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</si>
  <si>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</si>
  <si>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</si>
  <si>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</si>
  <si>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</si>
  <si>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</si>
  <si>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</si>
  <si>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</si>
  <si>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</si>
  <si>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</si>
  <si>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</si>
  <si>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</si>
  <si>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</si>
  <si>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</si>
  <si>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</si>
  <si>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</si>
  <si>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</si>
  <si>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</si>
  <si>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</si>
  <si>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</si>
  <si>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</si>
  <si>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</si>
  <si>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</si>
  <si>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</si>
  <si>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</si>
  <si>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</si>
  <si>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</si>
  <si>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</si>
  <si>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</si>
  <si>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</si>
  <si>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</si>
  <si>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</si>
  <si>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</si>
  <si>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</si>
  <si>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</si>
  <si>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</si>
  <si>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</si>
  <si>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</si>
  <si>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</si>
  <si>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</si>
  <si>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</si>
  <si>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</si>
  <si>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</si>
  <si>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</si>
  <si>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</si>
  <si>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</si>
  <si>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</si>
  <si>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</si>
  <si>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</si>
  <si>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</si>
  <si>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</si>
  <si>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</si>
  <si>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</si>
  <si>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</si>
  <si>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</si>
  <si>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</si>
  <si>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</si>
  <si>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</si>
  <si>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</si>
  <si>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</si>
  <si>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</si>
  <si>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</si>
  <si>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</si>
  <si>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</si>
  <si>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</si>
  <si>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</si>
  <si>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</si>
  <si>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</si>
  <si>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</si>
  <si>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</si>
  <si>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</si>
  <si>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</si>
  <si>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</si>
  <si>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</si>
  <si>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</si>
  <si>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</si>
  <si>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</si>
  <si>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</si>
  <si>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</si>
  <si>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</si>
  <si>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</si>
  <si>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</si>
  <si>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</si>
  <si>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</si>
  <si>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</si>
  <si>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</si>
  <si>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</si>
  <si>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</si>
  <si>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</si>
  <si>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</si>
  <si>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</si>
  <si>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</si>
  <si>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</si>
  <si>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</si>
  <si>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</si>
  <si>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</si>
  <si>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</si>
  <si>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</si>
  <si>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</si>
  <si>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</si>
  <si>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</si>
  <si>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</si>
  <si>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</si>
  <si>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</si>
  <si>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</si>
  <si>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</si>
  <si>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</si>
  <si>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</si>
  <si>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</si>
  <si>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</si>
  <si>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</si>
  <si>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</si>
  <si>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</si>
  <si>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</si>
  <si>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</si>
  <si>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</si>
  <si>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</si>
  <si>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</si>
  <si>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</si>
  <si>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</si>
  <si>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</si>
  <si>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</si>
  <si>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</si>
  <si>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</si>
  <si>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</si>
  <si>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</si>
  <si>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</si>
  <si>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</si>
  <si>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</si>
  <si>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</si>
  <si>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</si>
  <si>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</si>
  <si>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</si>
  <si>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</si>
  <si>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</si>
  <si>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</si>
  <si>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</si>
  <si>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</si>
  <si>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</si>
  <si>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</si>
  <si>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</si>
  <si>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</si>
  <si>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</si>
  <si>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</si>
  <si>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</si>
  <si>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</si>
  <si>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</si>
  <si>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</si>
  <si>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</si>
  <si>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</si>
  <si>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</si>
  <si>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</si>
  <si>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</si>
  <si>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</si>
  <si>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</si>
  <si>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</si>
  <si>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</si>
  <si>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</si>
  <si>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</si>
  <si>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</si>
  <si>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</si>
  <si>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</si>
  <si>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</si>
  <si>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</si>
  <si>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</si>
  <si>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</si>
  <si>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</si>
  <si>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</si>
  <si>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</si>
  <si>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</si>
  <si>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</si>
  <si>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</si>
  <si>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</si>
  <si>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</si>
  <si>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</si>
  <si>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</si>
  <si>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</si>
  <si>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</si>
  <si>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</si>
  <si>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</si>
  <si>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</si>
  <si>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</si>
  <si>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</si>
  <si>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</si>
  <si>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</si>
  <si>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</si>
  <si>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</si>
  <si>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</si>
  <si>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</si>
  <si>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</si>
  <si>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</si>
  <si>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</si>
  <si>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</si>
  <si>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</si>
  <si>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</si>
  <si>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</si>
  <si>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</si>
  <si>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</si>
  <si>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</si>
  <si>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</si>
  <si>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</si>
  <si>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</si>
  <si>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</si>
  <si>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</si>
  <si>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</si>
  <si>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</si>
  <si>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</si>
  <si>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</si>
  <si>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</si>
  <si>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</si>
  <si>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</si>
  <si>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</si>
  <si>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</si>
  <si>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</si>
  <si>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</si>
  <si>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</si>
  <si>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</si>
  <si>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</si>
  <si>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</si>
  <si>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</si>
  <si>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</si>
  <si>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</si>
  <si>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</si>
  <si>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</si>
  <si>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</si>
  <si>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</si>
  <si>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</si>
  <si>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</si>
  <si>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</si>
  <si>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</si>
  <si>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</si>
  <si>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</si>
  <si>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</si>
  <si>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</si>
  <si>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</si>
  <si>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</si>
  <si>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</si>
  <si>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</si>
  <si>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</si>
  <si>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</si>
  <si>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</si>
  <si>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</si>
  <si>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</si>
  <si>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</si>
  <si>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</si>
  <si>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</si>
  <si>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</si>
  <si>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</si>
  <si>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</si>
  <si>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</si>
  <si>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</si>
  <si>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</si>
  <si>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</si>
  <si>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</si>
  <si>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</si>
  <si>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</si>
  <si>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</si>
  <si>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</si>
  <si>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</si>
  <si>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</si>
  <si>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</si>
  <si>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</si>
  <si>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</si>
  <si>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</si>
  <si>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</si>
  <si>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</si>
  <si>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</si>
  <si>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</si>
  <si>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</si>
  <si>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</si>
  <si>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</si>
  <si>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</si>
  <si>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</si>
  <si>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</si>
  <si>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</si>
  <si>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</si>
  <si>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</si>
  <si>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</si>
  <si>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</si>
  <si>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</si>
  <si>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</si>
  <si>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</si>
  <si>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</si>
  <si>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</si>
  <si>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</si>
  <si>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</si>
  <si>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</si>
  <si>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</si>
  <si>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</si>
  <si>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</si>
  <si>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</si>
  <si>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</si>
  <si>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</si>
  <si>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</si>
  <si>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</si>
  <si>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</si>
  <si>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</si>
  <si>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</si>
  <si>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</si>
  <si>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</si>
  <si>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</si>
  <si>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</si>
  <si>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</si>
  <si>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</si>
  <si>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</si>
  <si>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</si>
  <si>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</si>
  <si>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</si>
  <si>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</si>
  <si>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</si>
  <si>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</si>
  <si>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</si>
  <si>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</si>
  <si>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</si>
  <si>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</si>
  <si>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</si>
  <si>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</si>
  <si>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</si>
  <si>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</si>
  <si>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</si>
  <si>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</si>
  <si>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</si>
  <si>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</si>
  <si>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</si>
  <si>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</si>
  <si>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</si>
  <si>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</si>
  <si>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</si>
  <si>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</si>
  <si>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</si>
  <si>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</si>
  <si>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</si>
  <si>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</si>
  <si>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</si>
  <si>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</si>
  <si>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</si>
  <si>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</si>
  <si>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</si>
  <si>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</si>
  <si>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</si>
  <si>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</si>
  <si>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</si>
  <si>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</si>
  <si>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</si>
  <si>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</si>
  <si>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</si>
  <si>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</si>
  <si>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</si>
  <si>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</si>
  <si>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</si>
  <si>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</si>
  <si>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</si>
  <si>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</si>
  <si>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</si>
  <si>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</si>
  <si>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</si>
  <si>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</si>
  <si>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</si>
  <si>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</si>
  <si>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</si>
  <si>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</si>
  <si>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</si>
  <si>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</si>
  <si>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</si>
  <si>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</si>
  <si>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</si>
  <si>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</si>
  <si>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</si>
  <si>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</si>
  <si>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</si>
  <si>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</si>
  <si>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</si>
  <si>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</si>
  <si>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</si>
  <si>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</si>
  <si>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</si>
  <si>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</si>
  <si>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</si>
  <si>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</si>
  <si>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</si>
  <si>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</si>
  <si>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</si>
  <si>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</si>
  <si>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</si>
  <si>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</si>
  <si>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</si>
  <si>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</si>
  <si>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</si>
  <si>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</si>
  <si>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</si>
  <si>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</si>
  <si>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</si>
  <si>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</si>
  <si>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</si>
  <si>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</si>
  <si>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</si>
  <si>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</si>
  <si>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</si>
  <si>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</si>
  <si>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</si>
  <si>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</si>
  <si>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</si>
  <si>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</si>
  <si>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</si>
  <si>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</si>
  <si>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</si>
  <si>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</si>
  <si>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</si>
  <si>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</si>
  <si>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</si>
  <si>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</si>
  <si>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</si>
  <si>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</si>
  <si>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</si>
  <si>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</si>
  <si>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</si>
  <si>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</si>
  <si>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</si>
  <si>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</si>
  <si>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</si>
  <si>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</si>
  <si>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</si>
  <si>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</si>
  <si>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</si>
  <si>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</si>
  <si>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</si>
  <si>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</si>
  <si>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</si>
  <si>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</si>
  <si>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</si>
  <si>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</si>
  <si>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</si>
  <si>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</si>
  <si>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</si>
  <si>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</si>
  <si>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</si>
  <si>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</si>
  <si>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</si>
  <si>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</si>
  <si>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</si>
  <si>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</si>
  <si>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</si>
  <si>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</si>
  <si>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</si>
  <si>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</si>
  <si>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</si>
  <si>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</si>
  <si>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</si>
  <si>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</si>
  <si>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</si>
  <si>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</si>
  <si>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</si>
  <si>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</si>
  <si>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</si>
  <si>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</si>
  <si>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</si>
  <si>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</si>
  <si>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</si>
  <si>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</si>
  <si>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</si>
  <si>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</si>
  <si>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</si>
  <si>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</si>
  <si>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</si>
  <si>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</si>
  <si>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</si>
  <si>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</si>
  <si>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</si>
  <si>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</si>
  <si>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</si>
  <si>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</si>
  <si>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</si>
  <si>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</si>
  <si>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</si>
  <si>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</si>
  <si>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</si>
  <si>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</si>
  <si>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</si>
  <si>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</si>
  <si>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</si>
  <si>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</si>
  <si>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</si>
  <si>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</si>
  <si>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</si>
  <si>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</si>
  <si>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</si>
  <si>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</si>
  <si>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</si>
  <si>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</si>
  <si>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</si>
  <si>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</si>
  <si>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</si>
  <si>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</si>
  <si>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</si>
  <si>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</si>
  <si>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</si>
  <si>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</si>
  <si>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</si>
  <si>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</si>
  <si>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</si>
  <si>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</si>
  <si>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</si>
  <si>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</si>
  <si>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</si>
  <si>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</si>
  <si>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</si>
  <si>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</si>
  <si>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</si>
  <si>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</si>
  <si>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</si>
  <si>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</si>
  <si>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</si>
  <si>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</si>
  <si>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</si>
  <si>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</si>
  <si>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</si>
  <si>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</si>
  <si>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</si>
  <si>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</si>
  <si>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</si>
  <si>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</si>
  <si>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</si>
  <si>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</si>
  <si>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</si>
  <si>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</si>
  <si>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</si>
  <si>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</si>
  <si>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</si>
  <si>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</si>
  <si>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</si>
  <si>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</si>
  <si>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</si>
  <si>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</si>
  <si>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</si>
  <si>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</si>
  <si>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</si>
  <si>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</si>
  <si>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</si>
  <si>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</si>
  <si>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</si>
  <si>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</si>
  <si>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</si>
  <si>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</si>
  <si>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</si>
  <si>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</si>
  <si>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</si>
  <si>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</si>
  <si>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</si>
  <si>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</si>
  <si>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</si>
  <si>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</si>
  <si>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</si>
  <si>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</si>
  <si>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</si>
  <si>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</si>
  <si>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</si>
  <si>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</si>
  <si>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</si>
  <si>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</si>
  <si>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</si>
  <si>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</si>
  <si>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</si>
  <si>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</si>
  <si>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</si>
  <si>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</si>
  <si>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</si>
  <si>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</si>
  <si>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</si>
  <si>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</si>
  <si>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</si>
  <si>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</si>
  <si>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</si>
  <si>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</si>
  <si>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</si>
  <si>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</si>
  <si>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</si>
  <si>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</si>
  <si>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</si>
  <si>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</si>
  <si>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</si>
  <si>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</si>
  <si>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</si>
  <si>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</si>
  <si>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</si>
  <si>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</si>
  <si>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</si>
  <si>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</si>
  <si>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</si>
  <si>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</si>
  <si>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</si>
  <si>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</si>
  <si>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</si>
  <si>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</si>
  <si>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</si>
  <si>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</si>
  <si>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</si>
  <si>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</si>
  <si>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</si>
  <si>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</si>
  <si>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</si>
  <si>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</si>
  <si>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</si>
  <si>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</si>
  <si>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</si>
  <si>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</si>
  <si>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</si>
  <si>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</si>
  <si>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</si>
  <si>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</si>
  <si>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</si>
  <si>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</si>
  <si>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</si>
  <si>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</si>
  <si>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</si>
  <si>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</si>
  <si>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</si>
  <si>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</si>
  <si>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</si>
  <si>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</si>
  <si>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</si>
  <si>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</si>
  <si>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</si>
  <si>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</si>
  <si>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</si>
  <si>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</si>
  <si>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</si>
  <si>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</si>
  <si>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</si>
  <si>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</si>
  <si>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</si>
  <si>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</si>
  <si>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</si>
  <si>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</si>
  <si>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</si>
  <si>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</si>
  <si>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</si>
  <si>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</si>
  <si>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</si>
  <si>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</si>
  <si>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</si>
  <si>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</si>
  <si>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</si>
  <si>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</si>
  <si>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</si>
  <si>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</si>
  <si>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</si>
  <si>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</si>
  <si>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</si>
  <si>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</si>
  <si>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</si>
  <si>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</si>
  <si>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</si>
  <si>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</si>
  <si>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</si>
  <si>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</si>
  <si>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</si>
  <si>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</si>
  <si>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</si>
  <si>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</si>
  <si>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</si>
  <si>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</si>
  <si>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</si>
  <si>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</si>
  <si>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</si>
  <si>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</si>
  <si>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</si>
  <si>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</si>
  <si>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</si>
  <si>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</si>
  <si>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</si>
  <si>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</si>
  <si>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</si>
  <si>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</si>
  <si>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</si>
  <si>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</si>
  <si>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</si>
  <si>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</si>
  <si>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</si>
  <si>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</si>
  <si>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</si>
  <si>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</si>
  <si>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</si>
  <si>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</si>
  <si>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</si>
  <si>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</si>
  <si>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</si>
  <si>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</si>
  <si>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</si>
  <si>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</si>
  <si>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</si>
  <si>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</si>
  <si>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</si>
  <si>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</si>
  <si>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</si>
  <si>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</si>
  <si>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</si>
  <si>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</si>
  <si>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</si>
  <si>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</si>
  <si>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</si>
  <si>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</si>
  <si>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</si>
  <si>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</si>
  <si>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</si>
  <si>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</si>
  <si>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</si>
  <si>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</si>
  <si>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</si>
  <si>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</si>
  <si>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</si>
  <si>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</si>
  <si>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</si>
  <si>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</si>
  <si>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</si>
  <si>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</si>
  <si>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</si>
  <si>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</si>
  <si>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</si>
  <si>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</si>
  <si>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</si>
  <si>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</si>
  <si>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</si>
  <si>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</si>
  <si>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</si>
  <si>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</si>
  <si>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</si>
  <si>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</si>
  <si>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</si>
  <si>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</si>
  <si>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</si>
  <si>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</si>
  <si>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</si>
  <si>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</si>
  <si>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</si>
  <si>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</si>
  <si>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</si>
  <si>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</si>
  <si>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</si>
  <si>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</si>
  <si>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</si>
  <si>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</si>
  <si>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</si>
  <si>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</si>
  <si>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</si>
  <si>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</si>
  <si>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</si>
  <si>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</si>
  <si>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</si>
  <si>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</si>
  <si>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</si>
  <si>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</si>
  <si>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</si>
  <si>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</si>
  <si>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</si>
  <si>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</si>
  <si>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</si>
  <si>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</si>
  <si>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</si>
  <si>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</si>
  <si>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</si>
  <si>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</si>
  <si>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</si>
  <si>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</si>
  <si>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</si>
  <si>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</si>
  <si>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</si>
  <si>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</si>
  <si>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</si>
  <si>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</si>
  <si>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</si>
  <si>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</si>
  <si>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</si>
  <si>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</si>
  <si>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</si>
  <si>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</si>
  <si>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</si>
  <si>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</si>
  <si>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</si>
  <si>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</si>
  <si>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</si>
  <si>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</si>
  <si>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</si>
  <si>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</si>
  <si>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</si>
  <si>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</si>
  <si>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</si>
  <si>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</si>
  <si>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</si>
  <si>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</si>
  <si>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</si>
  <si>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</si>
  <si>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</si>
  <si>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</si>
  <si>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</si>
  <si>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</si>
  <si>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</si>
  <si>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</si>
  <si>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</si>
  <si>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</si>
  <si>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</si>
  <si>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</si>
  <si>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</si>
  <si>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</si>
  <si>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</si>
  <si>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</si>
  <si>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</si>
  <si>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</si>
  <si>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</si>
  <si>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</si>
  <si>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</si>
  <si>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</si>
  <si>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</si>
  <si>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</si>
  <si>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</si>
  <si>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</si>
  <si>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</si>
  <si>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</si>
  <si>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</si>
  <si>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</si>
  <si>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</si>
  <si>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</si>
  <si>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</si>
  <si>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</si>
  <si>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</si>
  <si>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</si>
  <si>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</si>
  <si>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</si>
  <si>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</si>
  <si>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</si>
  <si>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</si>
  <si>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</si>
  <si>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</si>
  <si>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</si>
  <si>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</si>
  <si>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</si>
  <si>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</si>
  <si>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</si>
  <si>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</si>
  <si>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</si>
  <si>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</si>
  <si>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</si>
  <si>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</si>
  <si>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</si>
  <si>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</si>
  <si>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</si>
  <si>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</si>
  <si>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</si>
  <si>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</si>
  <si>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</si>
  <si>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</si>
  <si>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</si>
  <si>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</si>
  <si>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</si>
  <si>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</si>
  <si>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</si>
  <si>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</si>
  <si>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</si>
  <si>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</si>
  <si>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</si>
  <si>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</si>
  <si>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</si>
  <si>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</si>
  <si>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</si>
  <si>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</si>
  <si>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</si>
  <si>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</si>
  <si>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</si>
  <si>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</si>
  <si>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</si>
  <si>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</si>
  <si>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</si>
  <si>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</si>
  <si>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</si>
  <si>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</si>
  <si>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</si>
  <si>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</si>
  <si>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</si>
  <si>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</si>
  <si>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</si>
  <si>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</si>
  <si>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</si>
  <si>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</si>
  <si>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</si>
  <si>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</si>
  <si>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</si>
  <si>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</si>
  <si>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</si>
  <si>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</si>
  <si>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</si>
  <si>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</si>
  <si>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</si>
  <si>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</si>
  <si>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</si>
  <si>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</si>
  <si>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</si>
  <si>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</si>
  <si>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</si>
  <si>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</si>
  <si>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</si>
  <si>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</si>
  <si>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</si>
  <si>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</si>
  <si>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</si>
  <si>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</si>
  <si>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</si>
  <si>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</si>
  <si>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</si>
  <si>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</si>
  <si>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</si>
  <si>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</si>
  <si>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</si>
  <si>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</si>
  <si>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</si>
  <si>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</si>
  <si>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</si>
  <si>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</si>
  <si>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</si>
  <si>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</si>
  <si>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</si>
  <si>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</si>
  <si>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</si>
  <si>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</si>
  <si>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</si>
  <si>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</si>
  <si>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</si>
  <si>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</si>
  <si>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</si>
  <si>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</si>
  <si>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</si>
  <si>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</si>
  <si>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</si>
  <si>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</si>
  <si>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</si>
  <si>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</si>
  <si>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</si>
  <si>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</si>
  <si>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</si>
  <si>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</si>
  <si>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</si>
  <si>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</si>
  <si>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</si>
  <si>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</si>
  <si>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</si>
  <si>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</si>
  <si>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</si>
  <si>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</si>
  <si>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</si>
  <si>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</si>
  <si>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</si>
  <si>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</si>
  <si>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</si>
  <si>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</si>
  <si>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</si>
  <si>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</si>
  <si>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</si>
  <si>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</si>
  <si>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</si>
  <si>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</si>
  <si>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</si>
  <si>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</si>
  <si>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</si>
  <si>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</si>
  <si>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</si>
  <si>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</si>
  <si>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</si>
  <si>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</si>
  <si>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</si>
  <si>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</si>
  <si>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</si>
  <si>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</si>
  <si>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</si>
  <si>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</si>
  <si>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</si>
  <si>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</si>
  <si>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</si>
  <si>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</si>
  <si>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</si>
  <si>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</si>
  <si>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</si>
  <si>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</si>
  <si>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</si>
  <si>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</si>
  <si>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</si>
  <si>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</si>
  <si>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</si>
  <si>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</si>
  <si>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</si>
  <si>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</si>
  <si>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</si>
  <si>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</si>
  <si>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</si>
  <si>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</si>
  <si>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</si>
  <si>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</si>
  <si>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</si>
  <si>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</si>
  <si>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</si>
  <si>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</si>
  <si>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</si>
  <si>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</si>
  <si>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</si>
  <si>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</si>
  <si>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</si>
  <si>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</si>
  <si>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</si>
  <si>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</si>
  <si>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</si>
  <si>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</si>
  <si>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</si>
  <si>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</si>
  <si>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</si>
  <si>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</si>
  <si>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</si>
  <si>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</si>
  <si>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</si>
  <si>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</si>
  <si>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</si>
  <si>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</si>
  <si>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</si>
  <si>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</si>
  <si>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</si>
  <si>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</si>
  <si>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</si>
  <si>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</si>
  <si>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</si>
  <si>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</si>
  <si>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</si>
  <si>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</si>
  <si>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</si>
  <si>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</si>
  <si>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</si>
  <si>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</si>
  <si>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</si>
  <si>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</si>
  <si>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</si>
  <si>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</si>
  <si>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</si>
  <si>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</si>
  <si>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</si>
  <si>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</si>
  <si>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</si>
  <si>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</si>
  <si>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</si>
  <si>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</si>
  <si>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</si>
  <si>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</si>
  <si>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</si>
  <si>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</si>
  <si>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</si>
  <si>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</si>
  <si>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</si>
  <si>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</si>
  <si>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</si>
  <si>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</si>
  <si>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</si>
  <si>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</si>
  <si>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</si>
  <si>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</si>
  <si>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</si>
  <si>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</si>
  <si>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</si>
  <si>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</si>
  <si>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</si>
  <si>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</si>
  <si>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</si>
  <si>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</si>
  <si>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</si>
  <si>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</si>
  <si>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</si>
  <si>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</si>
  <si>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</si>
  <si>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</si>
  <si>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</si>
  <si>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</si>
  <si>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</si>
  <si>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</si>
  <si>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</si>
  <si>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</si>
  <si>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</si>
  <si>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</si>
  <si>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</si>
  <si>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</si>
  <si>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</si>
  <si>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</si>
  <si>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</si>
  <si>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</si>
  <si>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</si>
  <si>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</si>
  <si>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</si>
  <si>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</si>
  <si>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</si>
  <si>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</si>
  <si>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</si>
  <si>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</si>
  <si>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</si>
  <si>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</si>
  <si>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</si>
  <si>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</si>
  <si>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</si>
  <si>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</si>
  <si>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</si>
  <si>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</si>
  <si>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</si>
  <si>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</si>
  <si>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</si>
  <si>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</si>
  <si>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</si>
  <si>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</si>
  <si>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</si>
  <si>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</si>
  <si>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</si>
  <si>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</si>
  <si>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</si>
  <si>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</si>
  <si>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</si>
  <si>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</si>
  <si>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</si>
  <si>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</si>
  <si>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</si>
  <si>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</si>
  <si>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</si>
  <si>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</si>
  <si>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</si>
  <si>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</si>
  <si>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</si>
  <si>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</si>
  <si>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</si>
  <si>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</si>
  <si>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</si>
  <si>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</si>
  <si>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</si>
  <si>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</si>
  <si>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</si>
  <si>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</si>
  <si>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</si>
  <si>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</si>
  <si>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</si>
  <si>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</si>
  <si>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</si>
  <si>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</si>
  <si>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</si>
  <si>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</si>
  <si>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</si>
  <si>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</si>
  <si>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</si>
  <si>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</si>
  <si>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</si>
  <si>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</si>
  <si>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</si>
  <si>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</si>
  <si>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</si>
  <si>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</si>
  <si>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</si>
  <si>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</si>
  <si>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</si>
  <si>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</si>
  <si>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</si>
  <si>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</si>
  <si>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</si>
  <si>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</si>
  <si>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</si>
  <si>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</si>
  <si>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</si>
  <si>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</si>
  <si>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</si>
  <si>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</si>
  <si>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</si>
  <si>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</si>
  <si>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</si>
  <si>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</si>
  <si>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</si>
  <si>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</si>
  <si>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</si>
  <si>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</si>
  <si>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</si>
  <si>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</si>
  <si>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</si>
  <si>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</si>
  <si>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</si>
  <si>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</si>
  <si>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</si>
  <si>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</si>
  <si>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</si>
  <si>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</si>
  <si>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</si>
  <si>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</si>
  <si>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</si>
  <si>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</si>
  <si>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</si>
  <si>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</si>
  <si>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</si>
  <si>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</si>
  <si>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</si>
  <si>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</si>
  <si>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</si>
  <si>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</si>
  <si>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</si>
  <si>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</si>
  <si>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</si>
  <si>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</si>
  <si>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</si>
  <si>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</si>
  <si>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</si>
  <si>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</si>
  <si>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</si>
  <si>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</si>
  <si>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</si>
  <si>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</si>
  <si>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</si>
  <si>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</si>
  <si>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</si>
  <si>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</si>
  <si>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</si>
  <si>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</si>
  <si>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</si>
  <si>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</si>
  <si>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</si>
  <si>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</si>
  <si>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</si>
  <si>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</si>
  <si>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</si>
  <si>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</si>
  <si>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</si>
  <si>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</si>
  <si>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</si>
  <si>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</si>
  <si>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</si>
  <si>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</si>
  <si>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</si>
  <si>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</si>
  <si>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</si>
  <si>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</si>
  <si>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</si>
  <si>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</si>
  <si>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</si>
  <si>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</si>
  <si>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</si>
  <si>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</si>
  <si>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</si>
  <si>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</si>
  <si>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</si>
  <si>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</si>
  <si>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</si>
  <si>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</si>
  <si>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</si>
  <si>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</si>
  <si>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</si>
  <si>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</si>
  <si>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</si>
  <si>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</si>
  <si>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</si>
  <si>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</si>
  <si>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</si>
  <si>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</si>
  <si>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</si>
  <si>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</si>
  <si>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</si>
  <si>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</si>
  <si>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</si>
  <si>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</si>
  <si>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</si>
  <si>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</si>
  <si>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</si>
  <si>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</si>
  <si>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</si>
  <si>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</si>
  <si>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</si>
  <si>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</si>
  <si>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</si>
  <si>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</si>
  <si>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</si>
  <si>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</si>
  <si>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</si>
  <si>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</si>
  <si>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</si>
  <si>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</si>
  <si>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</si>
  <si>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</si>
  <si>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</si>
  <si>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</si>
  <si>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</si>
  <si>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</si>
  <si>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</si>
  <si>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</si>
  <si>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</si>
  <si>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</si>
  <si>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</si>
  <si>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</si>
  <si>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</si>
  <si>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</si>
  <si>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</si>
  <si>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</si>
  <si>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</si>
  <si>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</si>
  <si>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</si>
  <si>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</si>
  <si>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</si>
  <si>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</si>
  <si>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</si>
  <si>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</si>
  <si>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</si>
  <si>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</si>
  <si>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</si>
  <si>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</si>
  <si>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</si>
  <si>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</si>
  <si>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</si>
  <si>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</si>
  <si>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</si>
  <si>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</si>
  <si>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</si>
  <si>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</si>
  <si>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</si>
  <si>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</si>
  <si>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</si>
  <si>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</si>
  <si>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</si>
  <si>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</si>
  <si>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</si>
  <si>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</si>
  <si>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</si>
  <si>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</si>
  <si>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</si>
  <si>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</si>
  <si>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</si>
  <si>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</si>
  <si>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</si>
  <si>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</si>
  <si>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</si>
  <si>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</si>
  <si>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</si>
  <si>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</si>
  <si>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</si>
  <si>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</si>
  <si>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</si>
  <si>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</si>
  <si>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</si>
  <si>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</si>
  <si>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</si>
  <si>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</si>
  <si>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</si>
  <si>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</si>
  <si>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</si>
  <si>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</si>
  <si>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</si>
  <si>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</si>
  <si>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</si>
  <si>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</si>
  <si>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</si>
  <si>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</si>
  <si>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</si>
  <si>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</si>
  <si>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</si>
  <si>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</si>
  <si>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</si>
  <si>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</si>
  <si>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</si>
  <si>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</si>
  <si>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</si>
  <si>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</si>
  <si>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</si>
  <si>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</si>
  <si>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</si>
  <si>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</si>
  <si>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</si>
  <si>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</si>
  <si>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</si>
  <si>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</si>
  <si>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</si>
  <si>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</si>
  <si>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</si>
  <si>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</si>
  <si>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</si>
  <si>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</si>
  <si>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</si>
  <si>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</si>
  <si>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</si>
  <si>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</si>
  <si>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</si>
  <si>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</si>
  <si>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</si>
  <si>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</si>
  <si>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</si>
  <si>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</si>
  <si>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</si>
  <si>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</si>
  <si>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</si>
  <si>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</si>
  <si>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</si>
  <si>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</si>
  <si>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</si>
  <si>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</si>
  <si>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</si>
  <si>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</si>
  <si>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</si>
  <si>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</si>
  <si>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</si>
  <si>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</si>
  <si>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</si>
  <si>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</si>
  <si>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</si>
  <si>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</si>
  <si>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</si>
  <si>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</si>
  <si>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</si>
  <si>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</si>
  <si>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</si>
  <si>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</si>
  <si>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</si>
  <si>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</si>
  <si>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</si>
  <si>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</si>
  <si>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</si>
  <si>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</si>
  <si>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</si>
  <si>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</si>
  <si>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</si>
  <si>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</si>
  <si>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</si>
  <si>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</si>
  <si>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</si>
  <si>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</si>
  <si>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</si>
  <si>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</si>
  <si>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</si>
  <si>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</si>
  <si>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</si>
  <si>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</si>
  <si>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</si>
  <si>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</si>
  <si>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</si>
  <si>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</si>
  <si>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</si>
  <si>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</si>
  <si>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</si>
  <si>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</si>
  <si>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</si>
  <si>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</si>
  <si>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</si>
  <si>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</si>
  <si>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</si>
  <si>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</si>
  <si>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</si>
  <si>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</si>
  <si>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</si>
  <si>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</si>
  <si>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</si>
  <si>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</si>
  <si>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</si>
  <si>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</si>
  <si>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</si>
  <si>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</si>
  <si>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</si>
  <si>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</si>
  <si>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</si>
  <si>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</si>
  <si>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</si>
  <si>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</si>
  <si>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</si>
  <si>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</si>
  <si>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</si>
  <si>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</si>
  <si>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</si>
  <si>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</si>
  <si>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</si>
  <si>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</si>
  <si>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</si>
  <si>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</si>
  <si>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</si>
  <si>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</si>
  <si>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</si>
  <si>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</si>
  <si>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</si>
  <si>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</si>
  <si>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</si>
  <si>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</si>
  <si>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</si>
  <si>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</si>
  <si>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</si>
  <si>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</si>
  <si>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</si>
  <si>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</si>
  <si>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</si>
  <si>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</si>
  <si>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</si>
  <si>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</si>
  <si>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</si>
  <si>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</si>
  <si>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</si>
  <si>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</si>
  <si>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</si>
  <si>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</si>
  <si>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</si>
  <si>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</si>
  <si>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</si>
  <si>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</si>
  <si>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</si>
  <si>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</si>
  <si>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</si>
  <si>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</si>
  <si>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</si>
  <si>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</si>
  <si>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</si>
  <si>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</si>
  <si>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</si>
  <si>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</si>
  <si>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</si>
  <si>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</si>
  <si>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</si>
  <si>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</si>
  <si>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</si>
  <si>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</si>
  <si>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</si>
  <si>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</si>
  <si>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</si>
  <si>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</si>
  <si>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</si>
  <si>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</si>
  <si>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</si>
  <si>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</si>
  <si>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</si>
  <si>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</si>
  <si>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</si>
  <si>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</si>
  <si>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</si>
  <si>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</si>
  <si>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</si>
  <si>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</si>
  <si>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</si>
  <si>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</si>
  <si>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</si>
  <si>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</si>
  <si>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</si>
  <si>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</si>
  <si>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</si>
  <si>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</si>
  <si>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</si>
  <si>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</si>
  <si>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</si>
  <si>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</si>
  <si>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</si>
  <si>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</si>
  <si>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</si>
  <si>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</si>
  <si>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</si>
  <si>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</si>
  <si>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</si>
  <si>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</si>
  <si>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</si>
  <si>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</si>
  <si>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</si>
  <si>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</si>
  <si>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</si>
  <si>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</si>
  <si>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</si>
  <si>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</si>
  <si>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</si>
  <si>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</si>
  <si>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</si>
  <si>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</si>
  <si>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</si>
  <si>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</si>
  <si>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</si>
  <si>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</si>
  <si>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</si>
  <si>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</si>
  <si>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</si>
  <si>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</si>
  <si>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</si>
  <si>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</si>
  <si>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</si>
  <si>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</si>
  <si>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</si>
  <si>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</si>
  <si>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</si>
  <si>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</si>
  <si>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</si>
  <si>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</si>
  <si>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</si>
  <si>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</si>
  <si>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</si>
  <si>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</si>
  <si>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</si>
  <si>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</si>
  <si>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</si>
  <si>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</si>
  <si>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</si>
  <si>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</si>
  <si>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</si>
  <si>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</si>
  <si>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</si>
  <si>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</si>
  <si>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</si>
  <si>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</si>
  <si>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</si>
  <si>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</si>
  <si>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</si>
  <si>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</si>
  <si>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</si>
  <si>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</si>
  <si>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</si>
  <si>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</si>
  <si>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</si>
  <si>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</si>
  <si>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</si>
  <si>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</si>
  <si>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</si>
  <si>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</si>
  <si>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</si>
  <si>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</si>
  <si>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</si>
  <si>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</si>
  <si>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</si>
  <si>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</si>
  <si>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</si>
  <si>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</si>
  <si>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</si>
  <si>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</si>
  <si>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</si>
  <si>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</si>
  <si>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</si>
  <si>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</si>
  <si>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</si>
  <si>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</si>
  <si>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</si>
  <si>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</si>
  <si>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</si>
  <si>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</si>
  <si>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</si>
  <si>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</si>
  <si>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</si>
  <si>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</si>
  <si>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</si>
  <si>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</si>
  <si>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</si>
  <si>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</si>
  <si>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</si>
  <si>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</si>
  <si>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</si>
  <si>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</si>
  <si>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</si>
  <si>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</si>
  <si>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</si>
  <si>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</si>
  <si>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</si>
  <si>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</si>
  <si>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</si>
  <si>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</si>
  <si>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</si>
  <si>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</si>
  <si>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</si>
  <si>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</si>
  <si>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</si>
  <si>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</si>
  <si>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</si>
  <si>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</si>
  <si>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</si>
  <si>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</si>
  <si>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</si>
  <si>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</si>
  <si>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</si>
  <si>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</si>
  <si>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</si>
  <si>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</si>
  <si>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</si>
  <si>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</si>
  <si>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</si>
  <si>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</si>
  <si>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</si>
  <si>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</si>
  <si>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</si>
  <si>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</si>
  <si>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</si>
  <si>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</si>
  <si>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</si>
  <si>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</si>
  <si>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</si>
  <si>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</si>
  <si>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</si>
  <si>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</si>
  <si>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</si>
  <si>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</si>
  <si>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</si>
  <si>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</si>
  <si>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</si>
  <si>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</si>
  <si>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</si>
  <si>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</si>
  <si>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</si>
  <si>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</si>
  <si>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</si>
  <si>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</si>
  <si>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</si>
  <si>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</si>
  <si>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</si>
  <si>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</si>
  <si>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</si>
  <si>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</si>
  <si>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</si>
  <si>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</si>
  <si>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</si>
  <si>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</si>
  <si>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</si>
  <si>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</si>
  <si>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</si>
  <si>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</si>
  <si>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</si>
  <si>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</si>
  <si>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</si>
  <si>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</si>
  <si>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</si>
  <si>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</si>
  <si>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</si>
  <si>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</si>
  <si>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</si>
  <si>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</si>
  <si>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</si>
  <si>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</si>
  <si>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</si>
  <si>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</si>
  <si>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</si>
  <si>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</si>
  <si>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</si>
  <si>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</si>
  <si>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</si>
  <si>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</si>
  <si>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</si>
  <si>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</si>
  <si>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</si>
  <si>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</si>
  <si>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</si>
  <si>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</si>
  <si>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</si>
  <si>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</si>
  <si>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</si>
  <si>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</si>
  <si>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</si>
  <si>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</si>
  <si>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</si>
  <si>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</si>
  <si>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</si>
  <si>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</si>
  <si>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</si>
  <si>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</si>
  <si>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</si>
  <si>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</si>
  <si>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</si>
  <si>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</si>
  <si>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</si>
  <si>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</si>
  <si>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</si>
  <si>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</si>
  <si>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</si>
  <si>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</si>
  <si>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</si>
  <si>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</si>
  <si>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</si>
  <si>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</si>
  <si>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</si>
  <si>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</si>
  <si>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</si>
  <si>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</si>
  <si>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</si>
  <si>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</si>
  <si>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</si>
  <si>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</si>
  <si>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</si>
  <si>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</si>
  <si>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</si>
  <si>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</si>
  <si>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</si>
  <si>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</si>
  <si>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</si>
  <si>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</si>
  <si>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</si>
  <si>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</si>
  <si>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</si>
  <si>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</si>
  <si>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</si>
  <si>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</si>
  <si>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</si>
  <si>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</si>
  <si>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</si>
  <si>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</si>
  <si>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</si>
  <si>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</si>
  <si>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</si>
  <si>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</si>
  <si>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</si>
  <si>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</si>
  <si>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</si>
  <si>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</si>
  <si>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</si>
  <si>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</si>
  <si>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</si>
  <si>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</si>
  <si>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</si>
  <si>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</si>
  <si>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</si>
  <si>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</si>
  <si>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</si>
  <si>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</si>
  <si>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</si>
  <si>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</si>
  <si>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</si>
  <si>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</si>
  <si>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</si>
  <si>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</si>
  <si>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</si>
  <si>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</si>
  <si>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</si>
  <si>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</si>
  <si>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</si>
  <si>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</si>
  <si>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</si>
  <si>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</si>
  <si>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</si>
  <si>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</si>
  <si>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</si>
  <si>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</si>
  <si>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</si>
  <si>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</si>
  <si>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</si>
  <si>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</si>
  <si>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</si>
  <si>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</si>
  <si>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</si>
  <si>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</si>
  <si>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</si>
  <si>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</si>
  <si>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</si>
  <si>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</si>
  <si>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</si>
  <si>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</si>
  <si>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</si>
  <si>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</si>
  <si>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</si>
  <si>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</si>
  <si>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</si>
  <si>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</si>
  <si>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</si>
  <si>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</si>
  <si>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</si>
  <si>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</si>
  <si>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</si>
  <si>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</si>
  <si>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</si>
  <si>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</si>
  <si>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</si>
  <si>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</si>
  <si>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</si>
  <si>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</si>
  <si>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</si>
  <si>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</si>
  <si>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</si>
  <si>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</si>
  <si>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</si>
  <si>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</si>
  <si>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</si>
  <si>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</si>
  <si>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</si>
  <si>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</si>
  <si>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</si>
  <si>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</si>
  <si>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</si>
  <si>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</si>
  <si>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</si>
  <si>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</si>
  <si>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</si>
  <si>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</si>
  <si>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</si>
  <si>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</si>
  <si>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</si>
  <si>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</si>
  <si>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</si>
  <si>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</si>
  <si>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</si>
  <si>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</si>
  <si>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</si>
  <si>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</si>
  <si>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</si>
  <si>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</si>
  <si>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</si>
  <si>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</si>
  <si>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</si>
  <si>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</si>
  <si>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</si>
  <si>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</si>
  <si>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</si>
  <si>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</si>
  <si>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</si>
  <si>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</si>
  <si>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</si>
  <si>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</si>
  <si>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</si>
  <si>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</si>
  <si>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</si>
  <si>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</si>
  <si>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</si>
  <si>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</si>
  <si>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</si>
  <si>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</si>
  <si>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</si>
  <si>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</si>
  <si>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</si>
  <si>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</si>
  <si>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</si>
  <si>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</si>
  <si>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</si>
  <si>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</si>
  <si>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</si>
  <si>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</si>
  <si>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</si>
  <si>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</si>
  <si>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</si>
  <si>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</si>
  <si>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</si>
  <si>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</si>
  <si>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</si>
  <si>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</si>
  <si>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</si>
  <si>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</si>
  <si>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</si>
  <si>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</si>
  <si>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</si>
  <si>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</si>
  <si>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</si>
  <si>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</si>
  <si>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</si>
  <si>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</si>
  <si>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</si>
  <si>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</si>
  <si>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</si>
  <si>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</si>
  <si>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</si>
  <si>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</si>
  <si>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</si>
  <si>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</si>
  <si>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</si>
  <si>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</si>
  <si>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</si>
  <si>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</si>
  <si>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</si>
  <si>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</si>
  <si>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</si>
  <si>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</si>
  <si>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</si>
  <si>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</si>
  <si>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</si>
  <si>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</si>
  <si>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</si>
  <si>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</si>
  <si>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</si>
  <si>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</si>
  <si>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</si>
  <si>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</si>
  <si>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</si>
  <si>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</si>
  <si>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</si>
  <si>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</si>
  <si>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</si>
  <si>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</si>
  <si>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</si>
  <si>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</si>
  <si>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</si>
  <si>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</si>
  <si>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</si>
  <si>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</si>
  <si>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</si>
  <si>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</si>
  <si>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</si>
  <si>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</si>
  <si>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</si>
  <si>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</si>
  <si>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</si>
  <si>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</si>
  <si>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</si>
  <si>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</si>
  <si>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</si>
  <si>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</si>
  <si>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</si>
  <si>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</si>
  <si>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</si>
  <si>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</si>
  <si>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</si>
  <si>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</si>
  <si>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</si>
  <si>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</si>
  <si>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</si>
  <si>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</si>
  <si>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</si>
  <si>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</si>
  <si>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</si>
  <si>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</si>
  <si>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</si>
  <si>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</si>
  <si>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</si>
  <si>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</si>
  <si>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</si>
  <si>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</si>
  <si>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</si>
  <si>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</si>
  <si>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</si>
  <si>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</si>
  <si>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</si>
  <si>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</si>
  <si>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</si>
  <si>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</si>
  <si>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</si>
  <si>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</si>
  <si>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</si>
  <si>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</si>
  <si>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</si>
  <si>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</si>
  <si>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</si>
  <si>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</si>
  <si>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</si>
  <si>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</si>
  <si>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</si>
  <si>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</si>
  <si>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</si>
  <si>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</si>
  <si>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</si>
  <si>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</si>
  <si>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</si>
  <si>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</si>
  <si>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</si>
  <si>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</si>
  <si>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</si>
  <si>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</si>
  <si>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</si>
  <si>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</si>
  <si>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</si>
  <si>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</si>
  <si>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</si>
  <si>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</si>
  <si>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</si>
  <si>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</si>
  <si>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</si>
  <si>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</si>
  <si>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</si>
  <si>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</si>
  <si>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</si>
  <si>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</si>
  <si>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</si>
  <si>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</si>
  <si>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</si>
  <si>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</si>
  <si>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</si>
  <si>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</si>
  <si>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</si>
  <si>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</si>
  <si>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</si>
  <si>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</si>
  <si>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</si>
  <si>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</si>
  <si>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</si>
  <si>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</si>
  <si>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</si>
  <si>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</si>
  <si>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</si>
  <si>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</si>
  <si>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</si>
  <si>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</si>
  <si>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</si>
  <si>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</si>
  <si>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</si>
  <si>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</si>
  <si>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</si>
  <si>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</si>
  <si>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</si>
  <si>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</si>
  <si>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</si>
  <si>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</si>
  <si>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</si>
  <si>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</si>
  <si>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</si>
  <si>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</si>
  <si>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</si>
  <si>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</si>
  <si>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</si>
  <si>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</si>
  <si>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</si>
  <si>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</si>
  <si>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</si>
  <si>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</si>
  <si>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</si>
  <si>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</si>
  <si>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</si>
  <si>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</si>
  <si>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</si>
  <si>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</si>
  <si>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</si>
  <si>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</si>
  <si>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</si>
  <si>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</si>
  <si>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</si>
  <si>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</si>
  <si>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</si>
  <si>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</si>
  <si>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</si>
  <si>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</si>
  <si>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</si>
  <si>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</si>
  <si>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</si>
  <si>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</si>
  <si>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</si>
  <si>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</si>
  <si>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</si>
  <si>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</si>
  <si>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</si>
  <si>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</si>
  <si>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</si>
  <si>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</si>
  <si>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</si>
  <si>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</si>
  <si>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</si>
  <si>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</si>
  <si>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</si>
  <si>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</si>
  <si>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</si>
  <si>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</si>
  <si>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</si>
  <si>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</si>
  <si>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</si>
  <si>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</si>
  <si>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</si>
  <si>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</si>
  <si>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</si>
  <si>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</si>
  <si>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</si>
  <si>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</si>
  <si>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</si>
  <si>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</si>
  <si>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</si>
  <si>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</si>
  <si>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</si>
  <si>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</si>
  <si>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</si>
  <si>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</si>
  <si>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</si>
  <si>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</si>
  <si>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</si>
  <si>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</si>
  <si>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</si>
  <si>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</si>
  <si>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</si>
  <si>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</si>
  <si>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</si>
  <si>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</si>
  <si>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</si>
  <si>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</si>
  <si>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</si>
  <si>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</si>
  <si>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</si>
  <si>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</si>
  <si>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</si>
  <si>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</si>
  <si>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</si>
  <si>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</si>
  <si>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</si>
  <si>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</si>
  <si>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</si>
  <si>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</si>
  <si>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</si>
  <si>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</si>
  <si>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</si>
  <si>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</si>
  <si>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</si>
  <si>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</si>
  <si>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</si>
  <si>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</si>
  <si>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</si>
  <si>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</si>
  <si>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</si>
  <si>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</si>
  <si>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</si>
  <si>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</si>
  <si>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</si>
  <si>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</si>
  <si>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</si>
  <si>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</si>
  <si>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</si>
  <si>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</si>
  <si>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</si>
  <si>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</si>
  <si>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</si>
  <si>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</si>
  <si>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</si>
  <si>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</si>
  <si>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</si>
  <si>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</si>
  <si>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</si>
  <si>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</si>
  <si>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</si>
  <si>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</si>
  <si>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</si>
  <si>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</si>
  <si>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</si>
  <si>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</si>
  <si>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</si>
  <si>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</si>
  <si>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</si>
  <si>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</si>
  <si>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</si>
  <si>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</si>
  <si>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</si>
  <si>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</si>
  <si>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</si>
  <si>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</si>
  <si>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</si>
  <si>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</si>
  <si>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</si>
  <si>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</si>
  <si>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</si>
  <si>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</si>
  <si>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</si>
  <si>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</si>
  <si>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</si>
  <si>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</si>
  <si>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</si>
  <si>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</si>
  <si>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</si>
  <si>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</si>
  <si>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</si>
  <si>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</si>
  <si>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</si>
  <si>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</si>
  <si>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</si>
  <si>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</si>
  <si>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</si>
  <si>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</si>
  <si>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</si>
  <si>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</si>
  <si>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</si>
  <si>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</si>
  <si>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</si>
  <si>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</si>
  <si>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</si>
  <si>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</si>
  <si>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</si>
  <si>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</si>
  <si>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</si>
  <si>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</si>
  <si>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</si>
  <si>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</si>
  <si>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</si>
  <si>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</si>
  <si>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</si>
  <si>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</si>
  <si>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</si>
  <si>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</si>
  <si>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</si>
  <si>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</si>
  <si>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</si>
  <si>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</si>
  <si>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</si>
  <si>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</si>
  <si>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</si>
  <si>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</si>
  <si>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</si>
  <si>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</si>
  <si>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</si>
  <si>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</si>
  <si>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</si>
  <si>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</si>
  <si>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</si>
  <si>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</si>
  <si>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</si>
  <si>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</si>
  <si>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</si>
  <si>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</si>
  <si>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</si>
  <si>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</si>
  <si>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</si>
  <si>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</si>
  <si>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</si>
  <si>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</si>
  <si>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</si>
  <si>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</si>
  <si>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</si>
  <si>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</si>
  <si>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</si>
  <si>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</si>
  <si>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</si>
  <si>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</si>
  <si>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</si>
  <si>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</si>
  <si>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</si>
  <si>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</si>
  <si>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</si>
  <si>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</si>
  <si>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</si>
  <si>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</si>
  <si>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</si>
  <si>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</si>
  <si>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</si>
  <si>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</si>
  <si>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</si>
  <si>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</si>
  <si>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</si>
  <si>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</si>
  <si>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</si>
  <si>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</si>
  <si>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</si>
  <si>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</si>
  <si>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</si>
  <si>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</si>
  <si>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</si>
  <si>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</si>
  <si>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</si>
  <si>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</si>
  <si>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</si>
  <si>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</si>
  <si>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</si>
  <si>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</si>
  <si>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</si>
  <si>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</si>
  <si>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</si>
  <si>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</si>
  <si>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</si>
  <si>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</si>
  <si>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</si>
  <si>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</si>
  <si>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</si>
  <si>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</si>
  <si>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</si>
  <si>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</si>
  <si>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</si>
  <si>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</si>
  <si>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</si>
  <si>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</si>
  <si>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</si>
  <si>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</si>
  <si>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</si>
  <si>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</si>
  <si>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</si>
  <si>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</si>
  <si>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</si>
  <si>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</si>
  <si>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</si>
  <si>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</si>
  <si>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</si>
  <si>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</si>
  <si>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</si>
  <si>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</si>
  <si>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</si>
  <si>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</si>
  <si>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</si>
  <si>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</si>
  <si>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</si>
  <si>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</si>
  <si>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</si>
  <si>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</si>
  <si>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</si>
  <si>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</si>
  <si>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</si>
  <si>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</si>
  <si>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</si>
  <si>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</si>
  <si>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</si>
  <si>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</si>
  <si>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</si>
  <si>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</si>
  <si>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</si>
  <si>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</si>
  <si>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</si>
  <si>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</si>
  <si>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</si>
  <si>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</si>
  <si>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</si>
  <si>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</si>
  <si>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</si>
  <si>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</si>
  <si>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</si>
  <si>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</si>
  <si>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</si>
  <si>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</si>
  <si>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</si>
  <si>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</si>
  <si>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</si>
  <si>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</si>
  <si>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</si>
  <si>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</si>
  <si>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</si>
  <si>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</si>
  <si>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</si>
  <si>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</si>
  <si>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</si>
  <si>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</si>
  <si>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</si>
  <si>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</si>
  <si>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</si>
  <si>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</si>
  <si>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</si>
  <si>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</si>
  <si>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</si>
  <si>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</si>
  <si>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</si>
  <si>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</si>
  <si>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</si>
  <si>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</si>
  <si>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</si>
  <si>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</si>
  <si>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</si>
  <si>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</si>
  <si>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</si>
  <si>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</si>
  <si>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</si>
  <si>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</si>
  <si>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</si>
  <si>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</si>
  <si>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</si>
  <si>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</si>
  <si>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</si>
  <si>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</si>
  <si>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</si>
  <si>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</si>
  <si>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</si>
  <si>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</si>
  <si>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</si>
  <si>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</si>
  <si>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</si>
  <si>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</si>
  <si>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</si>
  <si>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</si>
  <si>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</si>
  <si>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</si>
  <si>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</si>
  <si>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</si>
  <si>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</si>
  <si>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</si>
  <si>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</si>
  <si>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</si>
  <si>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</si>
  <si>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</si>
  <si>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</si>
  <si>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</si>
  <si>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</si>
  <si>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</si>
  <si>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</si>
  <si>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</si>
  <si>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</si>
  <si>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</si>
  <si>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</si>
  <si>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</si>
  <si>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</si>
  <si>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</si>
  <si>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</si>
  <si>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</si>
  <si>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</si>
  <si>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</si>
  <si>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</si>
  <si>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</si>
  <si>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</si>
  <si>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</si>
  <si>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</si>
  <si>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</si>
  <si>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</si>
  <si>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</si>
  <si>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</si>
  <si>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</si>
  <si>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</si>
  <si>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</si>
  <si>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</si>
  <si>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</si>
  <si>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</si>
  <si>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</si>
  <si>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</si>
  <si>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</si>
  <si>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</si>
  <si>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</si>
  <si>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</si>
  <si>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</si>
  <si>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</si>
  <si>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</si>
  <si>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</si>
  <si>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</si>
  <si>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</si>
  <si>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</si>
  <si>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</si>
  <si>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</si>
  <si>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</si>
  <si>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</si>
  <si>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</si>
  <si>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</si>
  <si>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</si>
  <si>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</si>
  <si>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</si>
  <si>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</si>
  <si>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</si>
  <si>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</si>
  <si>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</si>
  <si>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</si>
  <si>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</si>
  <si>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</si>
  <si>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</si>
  <si>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</si>
  <si>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</si>
  <si>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</si>
  <si>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</si>
  <si>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</si>
  <si>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</si>
  <si>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</si>
  <si>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</si>
  <si>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</si>
  <si>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</si>
  <si>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</si>
  <si>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</si>
  <si>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</si>
  <si>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</si>
  <si>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</si>
  <si>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</si>
  <si>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</si>
  <si>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</si>
  <si>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</si>
  <si>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</si>
  <si>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</si>
  <si>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</si>
  <si>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</si>
  <si>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</si>
  <si>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</si>
  <si>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</si>
  <si>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</si>
  <si>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</si>
  <si>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</si>
  <si>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</si>
  <si>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</si>
  <si>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</si>
  <si>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</si>
  <si>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</si>
  <si>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</si>
  <si>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</si>
  <si>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</si>
  <si>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</si>
  <si>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</si>
  <si>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</si>
  <si>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</si>
  <si>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</si>
  <si>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</si>
  <si>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</si>
  <si>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</si>
  <si>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</si>
  <si>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</si>
  <si>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</si>
  <si>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</si>
  <si>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</si>
  <si>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</si>
  <si>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</si>
  <si>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</si>
  <si>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</si>
  <si>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</si>
  <si>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</si>
  <si>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</si>
  <si>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</si>
  <si>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</si>
  <si>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</si>
  <si>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</si>
  <si>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</si>
  <si>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</si>
  <si>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</si>
  <si>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</si>
  <si>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</si>
  <si>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</si>
  <si>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</si>
  <si>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</si>
  <si>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</si>
  <si>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</si>
  <si>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</si>
  <si>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</si>
  <si>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</si>
  <si>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</si>
  <si>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</si>
  <si>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</si>
  <si>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</si>
  <si>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</si>
  <si>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</si>
  <si>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</si>
  <si>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</si>
  <si>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</si>
  <si>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</si>
  <si>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</si>
  <si>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</si>
  <si>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</si>
  <si>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</si>
  <si>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</si>
  <si>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</si>
  <si>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</si>
  <si>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</si>
  <si>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</si>
  <si>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</si>
  <si>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</si>
  <si>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</si>
  <si>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</si>
  <si>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</si>
  <si>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</si>
  <si>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</si>
  <si>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</si>
  <si>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</si>
  <si>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</si>
  <si>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</si>
  <si>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</si>
  <si>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</si>
  <si>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</si>
  <si>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</si>
  <si>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</si>
  <si>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</si>
  <si>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</si>
  <si>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</si>
  <si>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</si>
  <si>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</si>
  <si>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</si>
  <si>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</si>
  <si>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</si>
  <si>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</si>
  <si>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</si>
  <si>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</si>
  <si>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</si>
  <si>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</si>
  <si>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</si>
  <si>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</si>
  <si>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</si>
  <si>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</si>
  <si>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</si>
  <si>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</si>
  <si>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</si>
  <si>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</si>
  <si>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</si>
  <si>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</si>
  <si>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</si>
  <si>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</si>
  <si>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</si>
  <si>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</si>
  <si>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</si>
  <si>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</si>
  <si>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</si>
  <si>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</si>
  <si>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</si>
  <si>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</si>
  <si>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</si>
  <si>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</si>
  <si>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</si>
  <si>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</si>
  <si>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</si>
  <si>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</si>
  <si>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</si>
  <si>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</si>
  <si>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</si>
  <si>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</si>
  <si>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</si>
  <si>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</si>
  <si>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</si>
  <si>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</si>
  <si>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</si>
  <si>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</si>
  <si>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</si>
  <si>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</si>
  <si>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</si>
  <si>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</si>
  <si>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</si>
  <si>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</si>
  <si>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</si>
  <si>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</si>
  <si>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</si>
  <si>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</si>
  <si>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</si>
  <si>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</si>
  <si>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</si>
  <si>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</si>
  <si>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</si>
  <si>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</si>
  <si>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</si>
  <si>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</si>
  <si>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</si>
  <si>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</si>
  <si>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</si>
  <si>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</si>
  <si>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</si>
  <si>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</si>
  <si>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</si>
  <si>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</si>
  <si>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</si>
  <si>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</si>
  <si>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</si>
  <si>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</si>
  <si>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</si>
  <si>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</si>
  <si>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</si>
  <si>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</si>
  <si>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</si>
  <si>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</si>
  <si>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</si>
  <si>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</si>
  <si>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</si>
  <si>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</si>
  <si>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</si>
  <si>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</si>
  <si>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</si>
  <si>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</si>
  <si>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</si>
  <si>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</si>
  <si>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</si>
  <si>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</si>
  <si>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</si>
  <si>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</si>
  <si>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</si>
  <si>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</si>
  <si>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</si>
  <si>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</si>
  <si>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</si>
  <si>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</si>
  <si>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</si>
  <si>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</si>
  <si>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</si>
  <si>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</si>
  <si>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</si>
  <si>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</si>
  <si>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</si>
  <si>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</si>
  <si>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</si>
  <si>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</si>
  <si>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</si>
  <si>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</si>
  <si>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</si>
  <si>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</si>
  <si>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</si>
  <si>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</si>
  <si>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</si>
  <si>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</si>
  <si>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</si>
  <si>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</si>
  <si>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</si>
  <si>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</si>
  <si>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</si>
  <si>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</si>
  <si>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</si>
  <si>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</si>
  <si>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</si>
  <si>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</si>
  <si>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</si>
  <si>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</si>
  <si>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</si>
  <si>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</si>
  <si>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</si>
  <si>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</si>
  <si>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</si>
  <si>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</si>
  <si>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</si>
  <si>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</si>
  <si>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</si>
  <si>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</si>
  <si>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</si>
  <si>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</si>
  <si>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</si>
  <si>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</si>
  <si>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</si>
  <si>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</si>
  <si>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</si>
  <si>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</si>
  <si>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</si>
  <si>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</si>
  <si>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</si>
  <si>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</si>
  <si>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</si>
  <si>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</si>
  <si>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</si>
  <si>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</si>
  <si>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</si>
  <si>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</si>
  <si>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</si>
  <si>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</si>
  <si>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</si>
  <si>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</si>
  <si>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</si>
  <si>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</si>
  <si>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</si>
  <si>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</si>
  <si>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</si>
  <si>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</si>
  <si>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</si>
  <si>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</si>
  <si>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</si>
  <si>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</si>
  <si>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</si>
  <si>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</si>
  <si>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</si>
  <si>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</si>
  <si>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</si>
  <si>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</si>
  <si>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</si>
  <si>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</si>
  <si>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</si>
  <si>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</si>
  <si>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</si>
  <si>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</si>
  <si>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</si>
  <si>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</si>
  <si>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</si>
  <si>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</si>
  <si>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</si>
  <si>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</si>
  <si>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</si>
  <si>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</si>
  <si>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</si>
  <si>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</si>
  <si>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</si>
  <si>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</si>
  <si>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</si>
  <si>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</si>
  <si>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</si>
  <si>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</si>
  <si>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</si>
  <si>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</si>
  <si>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</si>
  <si>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</si>
  <si>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</si>
  <si>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</si>
  <si>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</si>
  <si>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</si>
  <si>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</si>
  <si>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</si>
  <si>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</si>
  <si>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</si>
  <si>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</si>
  <si>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</si>
  <si>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</si>
  <si>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</si>
  <si>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</si>
  <si>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</si>
  <si>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</si>
  <si>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</si>
  <si>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</si>
  <si>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</si>
  <si>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</si>
  <si>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</si>
  <si>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</si>
  <si>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</si>
  <si>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</si>
  <si>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</si>
  <si>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</si>
  <si>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</si>
  <si>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</si>
  <si>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</si>
  <si>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</si>
  <si>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</si>
  <si>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</si>
  <si>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</si>
  <si>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</si>
  <si>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</si>
  <si>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</si>
  <si>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</si>
  <si>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</si>
  <si>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</si>
  <si>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</si>
  <si>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</si>
  <si>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</si>
  <si>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</si>
  <si>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</si>
  <si>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</si>
  <si>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</si>
  <si>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</si>
  <si>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</si>
  <si>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</si>
  <si>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</si>
  <si>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</si>
  <si>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</si>
  <si>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</si>
  <si>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</si>
  <si>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</si>
  <si>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</si>
  <si>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</si>
  <si>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</si>
  <si>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</si>
  <si>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</si>
  <si>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</si>
  <si>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</si>
  <si>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</si>
  <si>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</si>
  <si>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</si>
  <si>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</si>
  <si>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</si>
  <si>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</si>
  <si>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</si>
  <si>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</si>
  <si>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</si>
  <si>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</si>
  <si>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</si>
  <si>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</si>
  <si>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</si>
  <si>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</si>
  <si>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</si>
  <si>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</si>
  <si>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</si>
  <si>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</si>
  <si>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</si>
  <si>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</si>
  <si>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</si>
  <si>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</si>
  <si>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</si>
  <si>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</si>
  <si>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</si>
  <si>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</si>
  <si>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</si>
  <si>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</si>
  <si>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</si>
  <si>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</si>
  <si>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</si>
  <si>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</si>
  <si>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</si>
  <si>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</si>
  <si>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</si>
  <si>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</si>
  <si>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</si>
  <si>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</si>
  <si>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</si>
  <si>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</si>
  <si>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</si>
  <si>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</si>
  <si>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</si>
  <si>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</si>
  <si>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</si>
  <si>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</si>
  <si>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</si>
  <si>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</si>
  <si>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</si>
  <si>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</si>
  <si>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</si>
  <si>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</si>
  <si>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</si>
  <si>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</si>
  <si>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</si>
  <si>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</si>
  <si>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</si>
  <si>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</si>
  <si>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</si>
  <si>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</si>
  <si>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</si>
  <si>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</si>
  <si>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</si>
  <si>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</si>
  <si>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</si>
  <si>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</si>
  <si>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</si>
  <si>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</si>
  <si>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</si>
  <si>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</si>
  <si>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</si>
  <si>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</si>
  <si>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</si>
  <si>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</si>
  <si>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</si>
  <si>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</si>
  <si>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</si>
  <si>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</si>
  <si>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</si>
  <si>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</si>
  <si>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</si>
  <si>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</si>
  <si>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</si>
  <si>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</si>
  <si>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</si>
  <si>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</si>
  <si>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</si>
  <si>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</si>
  <si>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</si>
  <si>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</si>
  <si>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</si>
  <si>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</si>
  <si>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</si>
  <si>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</si>
  <si>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</si>
  <si>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</si>
  <si>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</si>
  <si>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</si>
  <si>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</si>
  <si>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</si>
  <si>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</si>
  <si>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</si>
  <si>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</si>
  <si>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</si>
  <si>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</si>
  <si>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</si>
  <si>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</si>
  <si>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</si>
  <si>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</si>
  <si>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</si>
  <si>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</si>
  <si>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</si>
  <si>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</si>
  <si>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</si>
  <si>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</si>
  <si>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</si>
  <si>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</si>
  <si>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</si>
  <si>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</si>
  <si>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</si>
  <si>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</si>
  <si>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</si>
  <si>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</si>
  <si>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</si>
  <si>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</si>
  <si>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</si>
  <si>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</si>
  <si>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</si>
  <si>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</si>
  <si>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</si>
  <si>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</si>
  <si>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</si>
  <si>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</si>
  <si>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</si>
  <si>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</si>
  <si>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</si>
  <si>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</si>
  <si>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</si>
  <si>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</si>
  <si>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</si>
  <si>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</si>
  <si>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</si>
  <si>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</si>
  <si>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</si>
  <si>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</si>
  <si>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</si>
  <si>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</si>
  <si>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</si>
  <si>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</si>
  <si>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</si>
  <si>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</si>
  <si>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</si>
  <si>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</si>
  <si>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</si>
  <si>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</si>
  <si>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</si>
  <si>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</si>
  <si>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</si>
  <si>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</si>
  <si>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</si>
  <si>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</si>
  <si>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</si>
  <si>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</si>
  <si>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</si>
  <si>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</si>
  <si>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</si>
  <si>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</si>
  <si>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</si>
  <si>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</si>
  <si>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</si>
  <si>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</si>
  <si>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</si>
  <si>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</si>
  <si>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</si>
  <si>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</si>
  <si>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</si>
  <si>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</si>
  <si>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</si>
  <si>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</si>
  <si>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</si>
  <si>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</si>
  <si>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</si>
  <si>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</si>
  <si>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</si>
  <si>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</si>
  <si>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</si>
  <si>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</si>
  <si>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</si>
  <si>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</si>
  <si>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</si>
  <si>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</si>
  <si>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</si>
  <si>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</si>
  <si>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</si>
  <si>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</si>
  <si>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</si>
  <si>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</si>
  <si>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</si>
  <si>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</si>
  <si>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</si>
  <si>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</si>
  <si>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</si>
  <si>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</si>
  <si>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</si>
  <si>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</si>
  <si>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</si>
  <si>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</si>
  <si>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</si>
  <si>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</si>
  <si>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</si>
  <si>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</si>
  <si>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</si>
  <si>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</si>
  <si>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</si>
  <si>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</si>
  <si>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</si>
  <si>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</si>
  <si>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</si>
  <si>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</si>
  <si>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</si>
  <si>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</si>
  <si>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</si>
  <si>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</si>
  <si>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</si>
  <si>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</si>
  <si>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</si>
  <si>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</si>
  <si>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</si>
  <si>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</si>
  <si>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</si>
  <si>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</si>
  <si>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</si>
  <si>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</si>
  <si>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</si>
  <si>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</si>
  <si>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</si>
  <si>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</si>
  <si>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</si>
  <si>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</si>
  <si>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</si>
  <si>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</si>
  <si>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</si>
  <si>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</si>
  <si>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</si>
  <si>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</si>
  <si>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</si>
  <si>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</si>
  <si>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</si>
  <si>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</si>
  <si>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</si>
  <si>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</si>
  <si>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</si>
  <si>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</si>
  <si>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</si>
  <si>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</si>
  <si>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</si>
  <si>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</si>
  <si>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</si>
  <si>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</si>
  <si>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</si>
  <si>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</si>
  <si>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</si>
  <si>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</si>
  <si>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</si>
  <si>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</si>
  <si>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</si>
  <si>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</si>
  <si>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</si>
  <si>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</si>
  <si>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</si>
  <si>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</si>
  <si>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</si>
  <si>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</si>
  <si>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</si>
  <si>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</si>
  <si>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</si>
  <si>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</si>
  <si>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</si>
  <si>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</si>
  <si>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</si>
  <si>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</si>
  <si>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</si>
  <si>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</si>
  <si>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</si>
  <si>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</si>
  <si>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</si>
  <si>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</si>
  <si>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</si>
  <si>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</si>
  <si>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</si>
  <si>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</si>
  <si>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</si>
  <si>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</si>
  <si>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</si>
  <si>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</si>
  <si>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</si>
  <si>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</si>
  <si>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</si>
  <si>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</si>
  <si>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</si>
  <si>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</si>
  <si>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</si>
  <si>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</si>
  <si>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</si>
  <si>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</si>
  <si>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</si>
  <si>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</si>
  <si>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</si>
  <si>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</si>
  <si>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</si>
  <si>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</si>
  <si>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</si>
  <si>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</si>
  <si>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</si>
  <si>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</si>
  <si>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</si>
  <si>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</si>
  <si>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</si>
  <si>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</si>
  <si>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</si>
  <si>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</si>
  <si>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</si>
  <si>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</si>
  <si>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</si>
  <si>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</si>
  <si>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</si>
  <si>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</si>
  <si>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</si>
  <si>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</si>
  <si>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</si>
  <si>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</si>
  <si>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</si>
  <si>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</si>
  <si>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</si>
  <si>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</si>
  <si>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</si>
  <si>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</si>
  <si>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</si>
  <si>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</si>
  <si>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</si>
  <si>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</si>
  <si>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</si>
  <si>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</si>
  <si>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</si>
  <si>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</si>
  <si>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</si>
  <si>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</si>
  <si>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</si>
  <si>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</si>
  <si>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</si>
  <si>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</si>
  <si>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</si>
  <si>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</si>
  <si>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</si>
  <si>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</si>
  <si>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</si>
  <si>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</si>
  <si>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</si>
  <si>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</si>
  <si>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</si>
  <si>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</si>
  <si>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</si>
  <si>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</si>
  <si>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</si>
  <si>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</si>
  <si>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</si>
  <si>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</si>
  <si>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</si>
  <si>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</si>
  <si>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</si>
  <si>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</si>
  <si>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</si>
  <si>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</si>
  <si>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</si>
  <si>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</si>
  <si>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</si>
  <si>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</si>
  <si>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</si>
  <si>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</si>
  <si>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</si>
  <si>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</si>
  <si>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</si>
  <si>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</si>
  <si>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</si>
  <si>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</si>
  <si>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</si>
  <si>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</si>
  <si>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</si>
  <si>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</si>
  <si>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</si>
  <si>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</si>
  <si>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</si>
  <si>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</si>
  <si>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</si>
  <si>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</si>
  <si>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</si>
  <si>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</si>
  <si>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</si>
  <si>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</si>
  <si>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</si>
  <si>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</si>
  <si>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</si>
  <si>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</si>
  <si>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</si>
  <si>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</si>
  <si>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</si>
  <si>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</si>
  <si>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</si>
  <si>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</si>
  <si>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</si>
  <si>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</si>
  <si>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</si>
  <si>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</si>
  <si>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</si>
  <si>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</si>
  <si>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</si>
  <si>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</si>
  <si>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</si>
  <si>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</si>
  <si>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</si>
  <si>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</si>
  <si>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</si>
  <si>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</si>
  <si>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</si>
  <si>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</si>
  <si>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</si>
  <si>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</si>
  <si>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</si>
  <si>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</si>
  <si>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</si>
  <si>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</si>
  <si>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</si>
  <si>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</si>
  <si>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</si>
  <si>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</si>
  <si>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</si>
  <si>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</si>
  <si>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</si>
  <si>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</si>
  <si>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</si>
  <si>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</si>
  <si>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</si>
  <si>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</si>
  <si>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</si>
  <si>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</si>
  <si>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</si>
  <si>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</si>
  <si>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</si>
  <si>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</si>
  <si>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</si>
  <si>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</si>
  <si>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</si>
  <si>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</si>
  <si>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</si>
  <si>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</si>
  <si>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</si>
  <si>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</si>
  <si>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</si>
  <si>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</si>
  <si>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</si>
  <si>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</si>
  <si>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</si>
  <si>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</si>
  <si>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</si>
  <si>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</si>
  <si>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</si>
  <si>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</si>
  <si>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</si>
  <si>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</si>
  <si>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</si>
  <si>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</si>
  <si>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</si>
  <si>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</si>
  <si>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</si>
  <si>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</si>
  <si>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</si>
  <si>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</si>
  <si>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</si>
  <si>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</si>
  <si>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</si>
  <si>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</si>
  <si>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</si>
  <si>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</si>
  <si>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</si>
  <si>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</si>
  <si>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</si>
  <si>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</si>
  <si>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</si>
  <si>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</si>
  <si>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</si>
  <si>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</si>
  <si>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</si>
  <si>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</si>
  <si>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</si>
  <si>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</si>
  <si>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</si>
  <si>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</si>
  <si>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</si>
  <si>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</si>
  <si>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</si>
  <si>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</si>
  <si>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</si>
  <si>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</si>
  <si>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</si>
  <si>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</si>
  <si>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</si>
  <si>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</si>
  <si>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</si>
  <si>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</si>
  <si>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</si>
  <si>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</si>
  <si>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</si>
  <si>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</si>
  <si>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</si>
  <si>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</si>
  <si>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</si>
  <si>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</si>
  <si>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</si>
  <si>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</si>
  <si>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</si>
  <si>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</si>
  <si>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</si>
  <si>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</si>
  <si>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</si>
  <si>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</si>
  <si>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</si>
  <si>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</si>
  <si>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</si>
  <si>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</si>
  <si>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</si>
  <si>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</si>
  <si>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</si>
  <si>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</si>
  <si>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</si>
  <si>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</si>
  <si>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</si>
  <si>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</si>
  <si>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</si>
  <si>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</si>
  <si>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</si>
  <si>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</si>
  <si>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</si>
  <si>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</si>
  <si>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</si>
  <si>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</si>
  <si>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</si>
  <si>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</si>
  <si>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</si>
  <si>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</si>
  <si>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</si>
  <si>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</si>
  <si>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</si>
  <si>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</si>
  <si>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</si>
  <si>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</si>
  <si>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</si>
  <si>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</si>
  <si>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</si>
  <si>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</si>
  <si>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</si>
  <si>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</si>
  <si>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</si>
  <si>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</si>
  <si>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</si>
  <si>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</si>
  <si>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</si>
  <si>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</si>
  <si>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</si>
  <si>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</si>
  <si>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</si>
  <si>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</si>
  <si>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</si>
  <si>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</si>
  <si>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</si>
  <si>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</si>
  <si>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</si>
  <si>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</si>
  <si>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</si>
  <si>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</si>
  <si>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</si>
  <si>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</si>
  <si>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</si>
  <si>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</si>
  <si>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</si>
  <si>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</si>
  <si>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</si>
  <si>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</si>
  <si>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</si>
  <si>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</si>
  <si>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</si>
  <si>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</si>
  <si>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</si>
  <si>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</si>
  <si>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</si>
  <si>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</si>
  <si>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</si>
  <si>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</si>
  <si>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</si>
  <si>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</si>
  <si>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</si>
  <si>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</si>
  <si>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</si>
  <si>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</si>
  <si>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</si>
  <si>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</si>
  <si>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</si>
  <si>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</si>
  <si>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</si>
  <si>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</si>
  <si>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</si>
  <si>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</si>
  <si>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</si>
  <si>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</si>
  <si>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</si>
  <si>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</si>
  <si>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</si>
  <si>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</si>
  <si>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</si>
  <si>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</si>
  <si>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</si>
  <si>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</si>
  <si>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</si>
  <si>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</si>
  <si>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</si>
  <si>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</si>
  <si>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</si>
  <si>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</si>
  <si>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</si>
  <si>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</si>
  <si>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</si>
  <si>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</si>
  <si>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</si>
  <si>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</si>
  <si>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</si>
  <si>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</si>
  <si>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</si>
  <si>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</si>
  <si>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</si>
  <si>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</si>
  <si>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</si>
  <si>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</si>
  <si>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</si>
  <si>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</si>
  <si>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</si>
  <si>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</si>
  <si>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</si>
  <si>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</si>
  <si>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</si>
  <si>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</si>
  <si>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</si>
  <si>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</si>
  <si>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</si>
  <si>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</si>
  <si>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</si>
  <si>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</si>
  <si>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</si>
  <si>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</si>
  <si>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</si>
  <si>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</si>
  <si>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</si>
  <si>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</si>
  <si>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</si>
  <si>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</si>
  <si>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</si>
  <si>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</si>
  <si>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</si>
  <si>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</si>
  <si>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</si>
  <si>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</si>
  <si>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</si>
  <si>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</si>
  <si>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</si>
  <si>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</si>
  <si>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</si>
  <si>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</si>
  <si>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</si>
  <si>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</si>
  <si>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</si>
  <si>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</si>
  <si>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</si>
  <si>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</si>
  <si>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</si>
  <si>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</si>
  <si>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</si>
  <si>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</si>
  <si>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</si>
  <si>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</si>
  <si>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</si>
  <si>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</si>
  <si>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</si>
  <si>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</si>
  <si>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</si>
  <si>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</si>
  <si>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</si>
  <si>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</si>
  <si>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</si>
  <si>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</si>
  <si>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</si>
  <si>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</si>
  <si>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</si>
  <si>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</si>
  <si>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</si>
  <si>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</si>
  <si>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</si>
  <si>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</si>
  <si>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</si>
  <si>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</si>
  <si>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</si>
  <si>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</si>
  <si>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</si>
  <si>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</si>
  <si>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</si>
  <si>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</si>
  <si>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</si>
  <si>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</si>
  <si>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</si>
  <si>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</si>
  <si>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</si>
  <si>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</si>
  <si>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</si>
  <si>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</si>
  <si>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</si>
  <si>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</si>
  <si>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</si>
  <si>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</si>
  <si>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</si>
  <si>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</si>
  <si>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</si>
  <si>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</si>
  <si>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</si>
  <si>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</si>
  <si>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</si>
  <si>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</si>
  <si>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</si>
  <si>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</si>
  <si>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</si>
  <si>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</si>
  <si>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</si>
  <si>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</si>
  <si>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</si>
  <si>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</si>
  <si>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</si>
  <si>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</si>
  <si>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</si>
  <si>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</si>
  <si>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</si>
  <si>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</si>
  <si>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</si>
  <si>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</si>
  <si>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</si>
  <si>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</si>
  <si>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</si>
  <si>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</si>
  <si>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</si>
  <si>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</si>
  <si>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</si>
  <si>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</si>
  <si>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</si>
  <si>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</si>
  <si>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</si>
  <si>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</si>
  <si>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</si>
  <si>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</si>
  <si>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</si>
  <si>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</si>
  <si>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</si>
  <si>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</si>
  <si>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</si>
  <si>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</si>
  <si>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</si>
  <si>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</si>
  <si>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</si>
  <si>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</si>
  <si>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</si>
  <si>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</si>
  <si>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</si>
  <si>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</si>
  <si>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</si>
  <si>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</si>
  <si>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</si>
  <si>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</si>
  <si>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</si>
  <si>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</si>
  <si>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</si>
  <si>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</si>
  <si>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</si>
  <si>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</si>
  <si>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</si>
  <si>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</si>
  <si>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</si>
  <si>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</si>
  <si>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</si>
  <si>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</si>
  <si>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</si>
  <si>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</si>
  <si>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</si>
  <si>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</si>
  <si>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</si>
  <si>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</si>
  <si>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</si>
  <si>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</si>
  <si>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</si>
  <si>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</si>
  <si>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</si>
  <si>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</si>
  <si>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</si>
  <si>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</si>
  <si>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</si>
  <si>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</si>
  <si>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</si>
  <si>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</si>
  <si>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</si>
  <si>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</si>
  <si>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</si>
  <si>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</si>
  <si>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</si>
  <si>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</si>
  <si>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</si>
  <si>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</si>
  <si>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</si>
  <si>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</si>
  <si>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</si>
  <si>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</si>
  <si>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</si>
  <si>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</si>
  <si>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</si>
  <si>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</si>
  <si>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</si>
  <si>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</si>
  <si>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</si>
  <si>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</si>
  <si>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</si>
  <si>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</si>
  <si>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</si>
  <si>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</si>
  <si>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</si>
  <si>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</si>
  <si>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</si>
  <si>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</si>
  <si>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</si>
  <si>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</si>
  <si>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</si>
  <si>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</si>
  <si>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</si>
  <si>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</si>
  <si>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</si>
  <si>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</si>
  <si>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</si>
  <si>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</si>
  <si>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</si>
  <si>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</si>
  <si>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</si>
  <si>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</si>
  <si>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</si>
  <si>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</si>
  <si>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</si>
  <si>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</si>
  <si>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</si>
  <si>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</si>
  <si>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</si>
  <si>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</si>
  <si>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</si>
  <si>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</si>
  <si>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</si>
  <si>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</si>
  <si>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</si>
  <si>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</si>
  <si>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</si>
  <si>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</si>
  <si>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</si>
  <si>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</si>
  <si>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</si>
  <si>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</si>
  <si>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</si>
  <si>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</si>
  <si>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</si>
  <si>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</si>
  <si>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</si>
  <si>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</si>
  <si>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</si>
  <si>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</si>
  <si>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</si>
  <si>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</si>
  <si>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</si>
  <si>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</si>
  <si>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</si>
  <si>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</si>
  <si>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</si>
  <si>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</si>
  <si>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</si>
  <si>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</si>
  <si>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</si>
  <si>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</si>
  <si>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</si>
  <si>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</si>
  <si>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</si>
  <si>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</si>
  <si>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</si>
  <si>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</si>
  <si>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</si>
  <si>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</si>
  <si>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</si>
  <si>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</si>
  <si>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</si>
  <si>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</si>
  <si>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</si>
  <si>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</si>
  <si>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</si>
  <si>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</si>
  <si>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</si>
  <si>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</si>
  <si>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</si>
  <si>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</si>
  <si>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</si>
  <si>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</si>
  <si>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</si>
  <si>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</si>
  <si>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</si>
  <si>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</si>
  <si>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</si>
  <si>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</si>
  <si>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</si>
  <si>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</si>
  <si>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</si>
  <si>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</si>
  <si>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</si>
  <si>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</si>
  <si>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</si>
  <si>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</si>
  <si>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</si>
  <si>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</si>
  <si>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</si>
  <si>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</si>
  <si>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</si>
  <si>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</si>
  <si>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</si>
  <si>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</si>
  <si>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</si>
  <si>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</si>
  <si>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</si>
  <si>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</si>
  <si>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</si>
  <si>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</si>
  <si>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</si>
  <si>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</si>
  <si>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</si>
  <si>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</si>
  <si>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</si>
  <si>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</si>
  <si>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</si>
  <si>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</si>
  <si>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</si>
  <si>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</si>
  <si>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</si>
  <si>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</si>
  <si>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</si>
  <si>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</si>
  <si>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</si>
  <si>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</si>
  <si>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</si>
  <si>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</si>
  <si>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</si>
  <si>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</si>
  <si>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</si>
  <si>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</si>
  <si>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</si>
  <si>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</si>
  <si>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</si>
  <si>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</si>
  <si>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</si>
  <si>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</si>
  <si>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</si>
  <si>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</si>
  <si>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</si>
  <si>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</si>
  <si>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</si>
  <si>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</si>
  <si>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</si>
  <si>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</si>
  <si>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</si>
  <si>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</si>
  <si>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</si>
  <si>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</si>
  <si>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</si>
  <si>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</si>
  <si>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</si>
  <si>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</si>
  <si>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</si>
  <si>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</si>
  <si>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</si>
  <si>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</si>
  <si>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</si>
  <si>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</si>
  <si>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</si>
  <si>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</si>
  <si>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</si>
  <si>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</si>
  <si>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</si>
  <si>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</si>
  <si>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</si>
  <si>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</si>
  <si>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</si>
  <si>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</si>
  <si>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</si>
  <si>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</si>
  <si>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</si>
  <si>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</si>
  <si>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</si>
  <si>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</si>
  <si>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</si>
  <si>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</si>
  <si>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</si>
  <si>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</si>
  <si>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</si>
  <si>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</si>
  <si>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</si>
  <si>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</si>
  <si>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</si>
  <si>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</si>
  <si>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</si>
  <si>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</si>
  <si>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</si>
  <si>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</si>
  <si>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</si>
  <si>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</si>
  <si>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</si>
  <si>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</si>
  <si>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</si>
  <si>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</si>
  <si>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</si>
  <si>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</si>
  <si>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</si>
  <si>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</si>
  <si>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</si>
  <si>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</si>
  <si>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</si>
  <si>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</si>
  <si>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</si>
  <si>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</si>
  <si>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</si>
  <si>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</si>
  <si>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</si>
  <si>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</si>
  <si>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</si>
  <si>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</si>
  <si>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</si>
  <si>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</si>
  <si>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</si>
  <si>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</si>
  <si>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</si>
  <si>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</si>
  <si>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</si>
  <si>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</si>
  <si>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</si>
  <si>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</si>
  <si>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</si>
  <si>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</si>
  <si>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</si>
  <si>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</si>
  <si>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</si>
  <si>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</si>
  <si>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</si>
  <si>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</si>
  <si>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</si>
  <si>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</si>
  <si>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</si>
  <si>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</si>
  <si>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</si>
  <si>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</si>
  <si>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</si>
  <si>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</si>
  <si>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</si>
  <si>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</si>
  <si>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</si>
  <si>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</si>
  <si>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</si>
  <si>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</si>
  <si>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</si>
  <si>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</si>
  <si>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</si>
  <si>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</si>
  <si>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</si>
  <si>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</si>
  <si>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</si>
  <si>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</si>
  <si>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</si>
  <si>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</si>
  <si>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</si>
  <si>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</si>
  <si>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</si>
  <si>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</si>
  <si>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</si>
  <si>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</si>
  <si>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</si>
  <si>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</si>
  <si>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</si>
  <si>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</si>
  <si>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</si>
  <si>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</si>
  <si>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</si>
  <si>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</si>
  <si>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</si>
  <si>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</si>
  <si>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</si>
  <si>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</si>
  <si>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</si>
  <si>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</si>
  <si>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</si>
  <si>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</si>
  <si>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</si>
  <si>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</si>
  <si>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</si>
  <si>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</si>
  <si>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</si>
  <si>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</si>
  <si>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</si>
  <si>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</si>
  <si>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</si>
  <si>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</si>
  <si>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</si>
  <si>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</si>
  <si>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</si>
  <si>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</si>
  <si>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</si>
  <si>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</si>
  <si>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</si>
  <si>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</si>
  <si>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</si>
  <si>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</si>
  <si>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</si>
  <si>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</si>
  <si>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</si>
  <si>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</si>
  <si>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</si>
  <si>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</si>
  <si>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</si>
  <si>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</si>
  <si>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</si>
  <si>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</si>
  <si>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</si>
  <si>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</si>
  <si>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</si>
  <si>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</si>
  <si>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</si>
  <si>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</si>
  <si>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</si>
  <si>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</si>
  <si>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</si>
  <si>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</si>
  <si>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</si>
  <si>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</si>
  <si>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</si>
  <si>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</si>
  <si>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</si>
  <si>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</si>
  <si>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</si>
  <si>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</si>
  <si>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</si>
  <si>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</si>
  <si>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</si>
  <si>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</si>
  <si>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</si>
  <si>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</si>
  <si>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</si>
  <si>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</si>
  <si>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</si>
  <si>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</si>
  <si>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</si>
  <si>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</si>
  <si>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</si>
  <si>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</si>
  <si>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</si>
  <si>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</si>
  <si>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</si>
  <si>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</si>
  <si>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</si>
  <si>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</si>
  <si>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</si>
  <si>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</si>
  <si>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</si>
  <si>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</si>
  <si>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</si>
  <si>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</si>
  <si>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</si>
  <si>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</si>
  <si>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</si>
  <si>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</si>
  <si>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</si>
  <si>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</si>
  <si>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</si>
  <si>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</si>
  <si>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</si>
  <si>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</si>
  <si>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</si>
  <si>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</si>
  <si>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</si>
  <si>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</si>
  <si>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</si>
  <si>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</si>
  <si>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</si>
  <si>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</si>
  <si>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</si>
  <si>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</si>
  <si>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</si>
  <si>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</si>
  <si>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</si>
  <si>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</si>
  <si>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</si>
  <si>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</si>
  <si>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</si>
  <si>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</si>
  <si>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</si>
  <si>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</si>
  <si>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</si>
  <si>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</si>
  <si>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</si>
  <si>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</si>
  <si>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</si>
  <si>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</si>
  <si>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</si>
  <si>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</si>
  <si>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</si>
  <si>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</si>
  <si>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</si>
  <si>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</si>
  <si>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</si>
  <si>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</si>
  <si>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</si>
  <si>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</si>
  <si>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</si>
  <si>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</si>
  <si>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</si>
  <si>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</si>
  <si>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</si>
  <si>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</si>
  <si>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</si>
  <si>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</si>
  <si>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</si>
  <si>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</si>
  <si>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</si>
  <si>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</si>
  <si>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</si>
  <si>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</si>
  <si>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</si>
  <si>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</si>
  <si>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</si>
  <si>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</si>
  <si>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</si>
  <si>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</si>
  <si>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</si>
  <si>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</si>
  <si>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</si>
  <si>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</si>
  <si>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</si>
  <si>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</si>
  <si>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</si>
  <si>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</si>
  <si>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</si>
  <si>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</si>
  <si>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</si>
  <si>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</si>
  <si>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</si>
  <si>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</si>
  <si>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</si>
  <si>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</si>
  <si>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</si>
  <si>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</si>
  <si>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</si>
  <si>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</si>
  <si>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</si>
  <si>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</si>
  <si>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</si>
  <si>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</si>
  <si>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</si>
  <si>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</si>
  <si>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</si>
  <si>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</si>
  <si>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</si>
  <si>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</si>
  <si>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</si>
  <si>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</si>
  <si>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</si>
  <si>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</si>
  <si>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</si>
  <si>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</si>
  <si>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</si>
  <si>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</si>
  <si>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</si>
  <si>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</si>
  <si>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</si>
  <si>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</si>
  <si>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</si>
  <si>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</si>
  <si>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</si>
  <si>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</si>
  <si>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</si>
  <si>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</si>
  <si>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</si>
  <si>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</si>
  <si>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</si>
  <si>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</si>
  <si>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</si>
  <si>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</si>
  <si>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</si>
  <si>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</si>
  <si>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</si>
  <si>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</si>
  <si>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</si>
  <si>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</si>
  <si>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</si>
  <si>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</si>
  <si>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</si>
  <si>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</si>
  <si>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</si>
  <si>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</si>
  <si>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</si>
  <si>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</si>
  <si>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</si>
  <si>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</si>
  <si>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</si>
  <si>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</si>
  <si>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</si>
  <si>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</si>
  <si>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</si>
  <si>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</si>
  <si>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</si>
  <si>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</si>
  <si>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</si>
  <si>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</si>
  <si>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</si>
  <si>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</si>
  <si>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</si>
  <si>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</si>
  <si>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</si>
  <si>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</si>
  <si>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</si>
  <si>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</si>
  <si>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</si>
  <si>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</si>
  <si>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</si>
  <si>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</si>
  <si>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</si>
  <si>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</si>
  <si>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</si>
  <si>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</si>
  <si>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</si>
  <si>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</si>
  <si>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</si>
  <si>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</si>
  <si>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</si>
  <si>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</si>
  <si>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</si>
  <si>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</si>
  <si>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</si>
  <si>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</si>
  <si>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</si>
  <si>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</si>
  <si>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</si>
  <si>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</si>
  <si>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</si>
  <si>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</si>
  <si>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</si>
  <si>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</si>
  <si>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</si>
  <si>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</si>
  <si>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</si>
  <si>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</si>
  <si>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</si>
  <si>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</si>
  <si>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</si>
  <si>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</si>
  <si>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</si>
  <si>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</si>
  <si>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</si>
  <si>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</si>
  <si>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</si>
  <si>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</si>
  <si>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</si>
  <si>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</si>
  <si>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</si>
  <si>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</si>
  <si>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</si>
  <si>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</si>
  <si>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</si>
  <si>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</si>
  <si>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</si>
  <si>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</si>
  <si>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</si>
  <si>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</si>
  <si>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</si>
  <si>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</si>
  <si>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</si>
  <si>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</si>
  <si>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</si>
  <si>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</si>
  <si>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</si>
  <si>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</si>
  <si>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</si>
  <si>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</si>
  <si>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</si>
  <si>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</si>
  <si>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</si>
  <si>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</si>
  <si>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</si>
  <si>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</si>
  <si>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</si>
  <si>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</si>
  <si>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</si>
  <si>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</si>
  <si>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</si>
  <si>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</si>
  <si>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</si>
  <si>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</si>
  <si>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</si>
  <si>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</si>
  <si>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</si>
  <si>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</si>
  <si>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</si>
  <si>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</si>
  <si>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</si>
  <si>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</si>
  <si>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</si>
  <si>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</si>
  <si>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</si>
  <si>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</si>
  <si>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</si>
  <si>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</si>
  <si>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</si>
  <si>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</si>
  <si>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</si>
  <si>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</si>
  <si>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</si>
  <si>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</si>
  <si>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</si>
  <si>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</si>
  <si>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</si>
  <si>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</si>
  <si>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</si>
  <si>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</si>
  <si>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</si>
  <si>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</si>
  <si>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</si>
  <si>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</si>
  <si>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</si>
  <si>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</si>
  <si>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</si>
  <si>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</si>
  <si>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</si>
  <si>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</si>
  <si>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</si>
  <si>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</si>
  <si>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</si>
  <si>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</si>
  <si>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</si>
  <si>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</si>
  <si>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</si>
  <si>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</si>
  <si>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</si>
  <si>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</si>
  <si>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</si>
  <si>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</si>
  <si>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</si>
  <si>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</si>
  <si>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</si>
  <si>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</si>
  <si>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</si>
  <si>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</si>
  <si>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</si>
  <si>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</si>
  <si>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</si>
  <si>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</si>
  <si>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</si>
  <si>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</si>
  <si>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</si>
  <si>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</si>
  <si>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</si>
  <si>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</si>
  <si>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</si>
  <si>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</si>
  <si>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</si>
  <si>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</si>
  <si>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</si>
  <si>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</si>
  <si>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</si>
  <si>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</si>
  <si>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</si>
  <si>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</si>
  <si>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</si>
  <si>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</si>
  <si>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</si>
  <si>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</si>
  <si>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</si>
  <si>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</si>
  <si>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</si>
  <si>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</si>
  <si>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</si>
  <si>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</si>
  <si>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</si>
  <si>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</si>
  <si>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</si>
  <si>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</si>
  <si>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</si>
  <si>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</si>
  <si>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</si>
  <si>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</si>
  <si>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</si>
  <si>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</si>
  <si>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</si>
  <si>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</si>
  <si>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</si>
  <si>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</si>
  <si>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</si>
  <si>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</si>
  <si>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</si>
  <si>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</si>
  <si>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</si>
  <si>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</si>
  <si>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</si>
  <si>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</si>
  <si>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</si>
  <si>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</si>
  <si>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</si>
  <si>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</si>
  <si>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</si>
  <si>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</si>
  <si>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</si>
  <si>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</si>
  <si>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</si>
  <si>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</si>
  <si>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</si>
  <si>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</si>
  <si>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</si>
  <si>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</si>
  <si>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</si>
  <si>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</si>
  <si>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</si>
  <si>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</si>
  <si>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</si>
  <si>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</si>
  <si>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</si>
  <si>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</si>
  <si>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</si>
  <si>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</si>
  <si>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</si>
  <si>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</si>
  <si>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</si>
  <si>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</si>
  <si>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</si>
  <si>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</si>
  <si>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</si>
  <si>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</si>
  <si>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</si>
  <si>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</si>
  <si>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</si>
  <si>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</si>
  <si>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</si>
  <si>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</si>
  <si>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</si>
  <si>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</si>
  <si>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</si>
  <si>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</si>
  <si>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</si>
  <si>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</si>
  <si>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</si>
  <si>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</si>
  <si>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</si>
  <si>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</si>
  <si>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</si>
  <si>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</si>
  <si>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</si>
  <si>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</si>
  <si>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</si>
  <si>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</si>
  <si>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</si>
  <si>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</si>
  <si>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</si>
  <si>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</si>
  <si>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</si>
  <si>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</si>
  <si>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</si>
  <si>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</si>
  <si>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</si>
  <si>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</si>
  <si>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</si>
  <si>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</si>
  <si>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</si>
  <si>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</si>
  <si>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</si>
  <si>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</si>
  <si>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</si>
  <si>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</si>
  <si>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</si>
  <si>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</si>
  <si>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</si>
  <si>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</si>
  <si>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</si>
  <si>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</si>
  <si>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</si>
  <si>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</si>
  <si>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</si>
  <si>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</si>
  <si>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</si>
  <si>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</si>
  <si>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</si>
  <si>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</si>
  <si>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</si>
  <si>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</si>
  <si>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</si>
  <si>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</si>
  <si>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</si>
  <si>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</si>
  <si>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</si>
  <si>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</si>
  <si>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</si>
  <si>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</si>
  <si>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</si>
  <si>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</si>
  <si>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</si>
  <si>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</si>
  <si>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</si>
  <si>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</si>
  <si>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</si>
  <si>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</si>
  <si>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</si>
  <si>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</si>
  <si>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</si>
  <si>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</si>
  <si>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</si>
  <si>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</si>
  <si>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</si>
  <si>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</si>
  <si>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</si>
  <si>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</si>
  <si>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</si>
  <si>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</si>
  <si>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</si>
  <si>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</si>
  <si>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</si>
  <si>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</si>
  <si>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</si>
  <si>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</si>
  <si>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</si>
  <si>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</si>
  <si>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</si>
  <si>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</si>
  <si>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</si>
  <si>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</si>
  <si>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</si>
  <si>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</si>
  <si>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</si>
  <si>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</si>
  <si>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</si>
  <si>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</si>
  <si>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</si>
  <si>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</si>
  <si>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</si>
  <si>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</si>
  <si>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</si>
  <si>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</si>
  <si>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</si>
  <si>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</si>
  <si>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</si>
  <si>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</si>
  <si>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</si>
  <si>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</si>
  <si>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</si>
  <si>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</si>
  <si>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</si>
  <si>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</si>
  <si>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</si>
  <si>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</si>
  <si>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</si>
  <si>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</si>
  <si>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</si>
  <si>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</si>
  <si>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</si>
  <si>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</si>
  <si>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</si>
  <si>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</si>
  <si>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</si>
  <si>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</si>
  <si>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</si>
  <si>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</si>
  <si>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</si>
  <si>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</si>
  <si>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</si>
  <si>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</si>
  <si>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</si>
  <si>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</si>
  <si>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</si>
  <si>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</si>
  <si>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</si>
  <si>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</si>
  <si>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</si>
  <si>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</si>
  <si>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</si>
  <si>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</si>
  <si>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</si>
  <si>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</si>
  <si>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</si>
  <si>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</si>
  <si>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</si>
  <si>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</si>
  <si>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</si>
  <si>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</si>
  <si>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</si>
  <si>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</si>
  <si>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</si>
  <si>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</si>
  <si>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</si>
  <si>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</si>
  <si>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</si>
  <si>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</si>
  <si>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</si>
  <si>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</si>
  <si>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</si>
  <si>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</si>
  <si>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</si>
  <si>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</si>
  <si>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</si>
  <si>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</si>
  <si>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</si>
  <si>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</si>
  <si>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</si>
  <si>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</si>
  <si>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</si>
  <si>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</si>
  <si>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</si>
  <si>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</si>
  <si>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</si>
  <si>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</si>
  <si>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</si>
  <si>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</si>
  <si>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</si>
  <si>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</si>
  <si>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</si>
  <si>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</si>
  <si>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</si>
  <si>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</si>
  <si>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</si>
  <si>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</si>
  <si>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</si>
  <si>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</si>
  <si>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</si>
  <si>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</si>
  <si>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</si>
  <si>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</si>
  <si>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</si>
  <si>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</si>
  <si>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</si>
  <si>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</si>
  <si>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</si>
  <si>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</si>
  <si>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</si>
  <si>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</si>
  <si>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</si>
  <si>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</si>
  <si>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</si>
  <si>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</si>
  <si>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</si>
  <si>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</si>
  <si>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</si>
  <si>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</si>
  <si>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</si>
  <si>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</si>
  <si>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</si>
  <si>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</si>
  <si>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</si>
  <si>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</si>
  <si>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</si>
  <si>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</si>
  <si>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</si>
  <si>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</si>
  <si>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</si>
  <si>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</si>
  <si>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</si>
  <si>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</si>
  <si>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</si>
  <si>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</si>
  <si>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</si>
  <si>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</si>
  <si>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</si>
  <si>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</si>
  <si>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</si>
  <si>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</si>
  <si>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</si>
  <si>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</si>
  <si>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</si>
  <si>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</si>
  <si>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</si>
  <si>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</si>
  <si>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</si>
  <si>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</si>
  <si>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</si>
  <si>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</si>
  <si>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</si>
  <si>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</si>
  <si>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</si>
  <si>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</si>
  <si>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</si>
  <si>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</si>
  <si>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</si>
  <si>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</si>
  <si>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</si>
  <si>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</si>
  <si>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</si>
  <si>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</si>
  <si>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</si>
  <si>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</si>
  <si>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</si>
  <si>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</si>
  <si>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</si>
  <si>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</si>
  <si>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</si>
  <si>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</si>
  <si>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</si>
  <si>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</si>
  <si>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</si>
  <si>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</si>
  <si>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</si>
  <si>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</si>
  <si>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</si>
  <si>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</si>
  <si>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</si>
  <si>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</si>
  <si>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</si>
  <si>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</si>
  <si>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</si>
  <si>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</si>
  <si>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</si>
  <si>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</si>
  <si>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</si>
  <si>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</si>
  <si>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</si>
  <si>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</si>
  <si>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</si>
  <si>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</si>
  <si>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</si>
  <si>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</si>
  <si>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</si>
  <si>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</si>
  <si>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</si>
  <si>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</si>
  <si>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</si>
  <si>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</si>
  <si>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</si>
  <si>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</si>
  <si>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</si>
  <si>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</si>
  <si>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</si>
  <si>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</si>
  <si>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</si>
  <si>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</si>
  <si>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</si>
  <si>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</si>
  <si>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</si>
  <si>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</si>
  <si>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</si>
  <si>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</si>
  <si>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</si>
  <si>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</si>
  <si>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</si>
  <si>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</si>
  <si>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</si>
  <si>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</si>
  <si>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</si>
  <si>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</si>
  <si>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</si>
  <si>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</si>
  <si>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</si>
  <si>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</si>
  <si>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</si>
  <si>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</si>
  <si>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</si>
  <si>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</si>
  <si>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</si>
  <si>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</si>
  <si>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</si>
  <si>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</si>
  <si>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</si>
  <si>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</si>
  <si>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</si>
  <si>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</si>
  <si>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</si>
  <si>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</si>
  <si>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</si>
  <si>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</si>
  <si>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</si>
  <si>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</si>
  <si>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</si>
  <si>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</si>
  <si>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</si>
  <si>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</si>
  <si>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</si>
  <si>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</si>
  <si>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</si>
  <si>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</si>
  <si>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</si>
  <si>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</si>
  <si>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</si>
  <si>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</si>
  <si>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</si>
  <si>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</si>
  <si>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</si>
  <si>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</si>
  <si>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</si>
  <si>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</si>
  <si>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</si>
  <si>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</si>
  <si>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</si>
  <si>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</si>
  <si>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</si>
  <si>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</si>
  <si>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</si>
  <si>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</si>
  <si>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</si>
  <si>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</si>
  <si>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</si>
  <si>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</si>
  <si>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</si>
  <si>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</si>
  <si>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</si>
  <si>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</si>
  <si>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</si>
  <si>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</si>
  <si>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</si>
  <si>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</si>
  <si>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</si>
  <si>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</si>
  <si>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</si>
  <si>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</si>
  <si>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</si>
  <si>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</si>
  <si>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</si>
  <si>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</si>
  <si>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</si>
  <si>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</si>
  <si>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</si>
  <si>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</si>
  <si>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</si>
  <si>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</si>
  <si>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</si>
  <si>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</si>
  <si>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</si>
  <si>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</si>
  <si>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</si>
  <si>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</si>
  <si>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</si>
  <si>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</si>
  <si>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</si>
  <si>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</si>
  <si>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</si>
  <si>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</si>
  <si>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</si>
  <si>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</si>
  <si>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</si>
  <si>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</si>
  <si>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</si>
  <si>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</si>
  <si>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</si>
  <si>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</si>
  <si>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</si>
  <si>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</si>
  <si>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</si>
  <si>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</si>
  <si>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</si>
  <si>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</si>
  <si>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</si>
  <si>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</si>
  <si>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</si>
  <si>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</si>
  <si>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</si>
  <si>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</si>
  <si>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</si>
  <si>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</si>
  <si>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</si>
  <si>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</si>
  <si>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</si>
  <si>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</si>
  <si>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</si>
  <si>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</si>
  <si>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</si>
  <si>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</si>
  <si>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</si>
  <si>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</si>
  <si>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</si>
  <si>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</si>
  <si>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</si>
  <si>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</si>
  <si>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</si>
  <si>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</si>
  <si>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</si>
  <si>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</si>
  <si>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</si>
  <si>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</si>
  <si>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</si>
  <si>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</si>
  <si>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</si>
  <si>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</si>
  <si>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</si>
  <si>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</si>
  <si>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</si>
  <si>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</si>
  <si>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</si>
  <si>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</si>
  <si>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</si>
  <si>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</si>
  <si>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</si>
  <si>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</si>
  <si>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</si>
  <si>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</si>
  <si>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</si>
  <si>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</si>
  <si>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</si>
  <si>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</si>
  <si>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</si>
  <si>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</si>
  <si>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</si>
  <si>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</si>
  <si>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</si>
  <si>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</si>
  <si>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</si>
  <si>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</si>
  <si>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</si>
  <si>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</si>
  <si>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</si>
  <si>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</si>
  <si>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</si>
  <si>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</si>
  <si>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</si>
  <si>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</si>
  <si>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</si>
  <si>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</si>
  <si>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</si>
  <si>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</si>
  <si>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</si>
  <si>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</si>
  <si>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</si>
  <si>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</si>
  <si>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</si>
  <si>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</si>
  <si>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</si>
  <si>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</si>
  <si>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</si>
  <si>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</si>
  <si>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</si>
  <si>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</si>
  <si>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</si>
  <si>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</si>
  <si>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</si>
  <si>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</si>
  <si>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</si>
  <si>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</si>
  <si>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</si>
  <si>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</si>
  <si>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</si>
  <si>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</si>
  <si>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</si>
  <si>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</si>
  <si>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</si>
  <si>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</si>
  <si>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</si>
  <si>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</si>
  <si>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</si>
  <si>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</si>
  <si>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</si>
  <si>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</si>
  <si>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</si>
  <si>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</si>
  <si>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</si>
  <si>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</si>
  <si>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</si>
  <si>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</si>
  <si>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</si>
  <si>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</si>
  <si>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</si>
  <si>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</si>
  <si>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</si>
  <si>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</si>
  <si>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</si>
  <si>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</si>
  <si>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</si>
  <si>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</si>
  <si>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</si>
  <si>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</si>
  <si>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</si>
  <si>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</si>
  <si>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</si>
  <si>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</si>
  <si>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</si>
  <si>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</si>
  <si>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</si>
  <si>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</si>
  <si>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</si>
  <si>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</si>
  <si>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</si>
  <si>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</si>
  <si>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</si>
  <si>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</si>
  <si>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</si>
  <si>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</si>
  <si>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</si>
  <si>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</si>
  <si>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</si>
  <si>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</si>
  <si>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</si>
  <si>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</si>
  <si>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</si>
  <si>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</si>
  <si>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</si>
  <si>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</si>
  <si>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</si>
  <si>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</si>
  <si>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</si>
  <si>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</si>
  <si>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</si>
  <si>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</si>
  <si>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</si>
  <si>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</si>
  <si>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</si>
  <si>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</si>
  <si>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</si>
  <si>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</si>
  <si>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</si>
  <si>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</si>
  <si>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</si>
  <si>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</si>
  <si>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</si>
  <si>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</si>
  <si>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</si>
  <si>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</si>
  <si>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</si>
  <si>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</si>
  <si>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</si>
  <si>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</si>
  <si>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</si>
  <si>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</si>
  <si>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</si>
  <si>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</si>
  <si>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</si>
  <si>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</si>
  <si>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</si>
  <si>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</si>
  <si>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</si>
  <si>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</si>
  <si>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</si>
  <si>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</si>
  <si>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</si>
  <si>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</si>
  <si>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</si>
  <si>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</si>
  <si>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</si>
  <si>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</si>
  <si>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</si>
  <si>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</si>
  <si>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</si>
  <si>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</si>
  <si>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</si>
  <si>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</si>
  <si>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</si>
  <si>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</si>
  <si>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</si>
  <si>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</si>
  <si>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</si>
  <si>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</si>
  <si>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</si>
  <si>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</si>
  <si>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</si>
  <si>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</si>
  <si>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</si>
  <si>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</si>
  <si>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</si>
  <si>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</si>
  <si>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</si>
  <si>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</si>
  <si>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</si>
  <si>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</si>
  <si>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</si>
  <si>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</si>
  <si>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</si>
  <si>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</si>
  <si>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</si>
  <si>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</si>
  <si>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</si>
  <si>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</si>
  <si>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</si>
  <si>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</si>
  <si>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</si>
  <si>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</si>
  <si>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</si>
  <si>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</si>
  <si>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</si>
  <si>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</si>
  <si>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</si>
  <si>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</si>
  <si>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</si>
  <si>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</si>
  <si>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</si>
  <si>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</si>
  <si>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</si>
  <si>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</si>
  <si>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</si>
  <si>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</si>
  <si>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</si>
  <si>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</si>
  <si>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</si>
  <si>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</si>
  <si>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</si>
  <si>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</si>
  <si>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</si>
  <si>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</si>
  <si>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</si>
  <si>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</si>
  <si>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</si>
  <si>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</si>
  <si>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</si>
  <si>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</si>
  <si>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</si>
  <si>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</si>
  <si>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</si>
  <si>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</si>
  <si>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</si>
  <si>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</si>
  <si>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</si>
  <si>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</si>
  <si>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</si>
  <si>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</si>
  <si>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</si>
  <si>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</si>
  <si>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</si>
  <si>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</si>
  <si>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</si>
  <si>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</si>
  <si>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</si>
  <si>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</si>
  <si>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</si>
  <si>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</si>
  <si>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</si>
  <si>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</si>
  <si>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</si>
  <si>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</si>
  <si>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</si>
  <si>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</si>
  <si>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</si>
  <si>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</si>
  <si>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</si>
  <si>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</si>
  <si>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</si>
  <si>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</si>
  <si>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</si>
  <si>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</si>
  <si>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</si>
  <si>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</si>
  <si>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</si>
  <si>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</si>
  <si>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</si>
  <si>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</si>
  <si>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</si>
  <si>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</si>
  <si>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</si>
  <si>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</si>
  <si>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</si>
  <si>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</si>
  <si>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</si>
  <si>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</si>
  <si>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</si>
  <si>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</si>
  <si>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</si>
  <si>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</si>
  <si>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</si>
  <si>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</si>
  <si>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</si>
  <si>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</si>
  <si>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</si>
  <si>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</si>
  <si>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</si>
  <si>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</si>
  <si>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</si>
  <si>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</si>
  <si>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</si>
  <si>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</si>
  <si>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</si>
  <si>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</si>
  <si>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</si>
  <si>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</si>
  <si>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</si>
  <si>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</si>
  <si>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</si>
  <si>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</si>
  <si>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</si>
  <si>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</si>
  <si>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</si>
  <si>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</si>
  <si>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</si>
  <si>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</si>
  <si>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</si>
  <si>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</si>
  <si>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</si>
  <si>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</si>
  <si>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</si>
  <si>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</si>
  <si>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</si>
  <si>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</si>
  <si>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</si>
  <si>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</si>
  <si>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</si>
  <si>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</si>
  <si>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</si>
  <si>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</si>
  <si>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</si>
  <si>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</si>
  <si>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</si>
  <si>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</si>
  <si>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</si>
  <si>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</si>
  <si>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</si>
  <si>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</si>
  <si>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</si>
  <si>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</si>
  <si>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</si>
  <si>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</si>
  <si>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</si>
  <si>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</si>
  <si>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</si>
  <si>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</si>
  <si>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</si>
  <si>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</si>
  <si>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</si>
  <si>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</si>
  <si>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</si>
  <si>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</si>
  <si>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</si>
  <si>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</si>
  <si>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</si>
  <si>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</si>
  <si>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</si>
  <si>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</si>
  <si>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</si>
  <si>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</si>
  <si>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</si>
  <si>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</si>
  <si>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</si>
  <si>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</si>
  <si>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</si>
  <si>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</si>
  <si>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</si>
  <si>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</si>
  <si>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</si>
  <si>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</si>
  <si>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</si>
  <si>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</si>
  <si>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</si>
  <si>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</si>
  <si>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</si>
  <si>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</si>
  <si>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</si>
  <si>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</si>
  <si>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</si>
  <si>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</si>
  <si>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</si>
  <si>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</si>
  <si>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</si>
  <si>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</si>
  <si>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</si>
  <si>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</si>
  <si>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</si>
  <si>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</si>
  <si>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</si>
  <si>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</si>
  <si>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</si>
  <si>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</si>
  <si>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</si>
  <si>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</si>
  <si>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</si>
  <si>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</si>
  <si>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</si>
  <si>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</si>
  <si>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</si>
  <si>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</si>
  <si>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</si>
  <si>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</si>
  <si>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</si>
  <si>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</si>
  <si>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</si>
  <si>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</si>
  <si>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</si>
  <si>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</si>
  <si>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</si>
  <si>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</si>
  <si>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</si>
  <si>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</si>
  <si>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</si>
  <si>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</si>
  <si>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</si>
  <si>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</si>
  <si>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</si>
  <si>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</si>
  <si>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</si>
  <si>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</si>
  <si>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</si>
  <si>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</si>
  <si>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</si>
  <si>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</si>
  <si>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</si>
  <si>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</si>
  <si>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</si>
  <si>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</si>
  <si>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</si>
  <si>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</si>
  <si>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</si>
  <si>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</si>
  <si>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</si>
  <si>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</si>
  <si>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</si>
  <si>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</si>
  <si>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</si>
  <si>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</si>
  <si>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</si>
  <si>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</si>
  <si>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</si>
  <si>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</si>
  <si>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</si>
  <si>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</si>
  <si>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</si>
  <si>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</si>
  <si>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</si>
  <si>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</si>
  <si>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</si>
  <si>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</si>
  <si>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</si>
  <si>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</si>
  <si>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</si>
  <si>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</si>
  <si>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</si>
  <si>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</si>
  <si>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</si>
  <si>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</si>
  <si>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</si>
  <si>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</si>
  <si>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</si>
  <si>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</si>
  <si>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</si>
  <si>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</si>
  <si>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</si>
  <si>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</si>
  <si>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</si>
  <si>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</si>
  <si>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</si>
  <si>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</si>
  <si>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</si>
  <si>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</si>
  <si>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</si>
  <si>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</si>
  <si>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</si>
  <si>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</si>
  <si>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</si>
  <si>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</si>
  <si>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</si>
  <si>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</si>
  <si>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</si>
  <si>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</si>
  <si>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</si>
  <si>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</si>
  <si>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</si>
  <si>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</si>
  <si>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</si>
  <si>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</si>
  <si>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</si>
  <si>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</si>
  <si>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</si>
  <si>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</si>
  <si>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</si>
  <si>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</si>
  <si>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</si>
  <si>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</si>
  <si>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</si>
  <si>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</si>
  <si>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</si>
  <si>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</si>
  <si>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</si>
  <si>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</si>
  <si>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</si>
  <si>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</si>
  <si>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</si>
  <si>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</si>
  <si>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</si>
  <si>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</si>
  <si>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</si>
  <si>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</si>
  <si>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</si>
  <si>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</si>
  <si>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</si>
  <si>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</si>
  <si>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</si>
  <si>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</si>
  <si>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</si>
  <si>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</si>
  <si>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</si>
  <si>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</si>
  <si>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</si>
  <si>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</si>
  <si>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</si>
  <si>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</si>
  <si>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</si>
  <si>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</si>
  <si>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</si>
  <si>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</si>
  <si>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</si>
  <si>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</si>
  <si>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</si>
  <si>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</si>
  <si>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</si>
  <si>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</si>
  <si>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</si>
  <si>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</si>
  <si>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</si>
  <si>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</si>
  <si>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</si>
  <si>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</si>
  <si>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</si>
  <si>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</si>
  <si>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</si>
  <si>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</si>
  <si>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</si>
  <si>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</si>
  <si>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</si>
  <si>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</si>
  <si>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</si>
  <si>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</si>
  <si>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</si>
  <si>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</si>
  <si>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</si>
  <si>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</si>
  <si>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</si>
  <si>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</si>
  <si>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</si>
  <si>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</si>
  <si>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</si>
  <si>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</si>
  <si>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</si>
  <si>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</si>
  <si>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</si>
  <si>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</si>
  <si>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</si>
  <si>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</si>
  <si>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</si>
  <si>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</si>
  <si>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</si>
  <si>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</si>
  <si>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</si>
  <si>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</si>
  <si>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</si>
  <si>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</si>
  <si>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</si>
  <si>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</si>
  <si>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</si>
  <si>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</si>
  <si>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</si>
  <si>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</si>
  <si>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</si>
  <si>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</si>
  <si>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</si>
  <si>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</si>
  <si>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</si>
  <si>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</si>
  <si>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</si>
  <si>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</si>
  <si>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</si>
  <si>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</si>
  <si>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</si>
  <si>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</si>
  <si>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</si>
  <si>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</si>
  <si>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</si>
  <si>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</si>
  <si>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</si>
  <si>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</si>
  <si>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</si>
  <si>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</si>
  <si>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</si>
  <si>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</si>
  <si>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</si>
  <si>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</si>
  <si>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</si>
  <si>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</si>
  <si>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</si>
  <si>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</si>
  <si>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</si>
  <si>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</si>
  <si>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</si>
  <si>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</si>
  <si>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</si>
  <si>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</si>
  <si>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</si>
  <si>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</si>
  <si>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</si>
  <si>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</si>
  <si>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</si>
  <si>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</si>
  <si>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</si>
  <si>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</si>
  <si>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</si>
  <si>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</si>
  <si>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</si>
  <si>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</si>
  <si>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</si>
  <si>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</si>
  <si>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</si>
  <si>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</si>
  <si>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</si>
  <si>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</si>
  <si>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</si>
  <si>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</si>
  <si>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</si>
  <si>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</si>
  <si>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</si>
  <si>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</si>
  <si>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</si>
  <si>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</si>
  <si>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</si>
  <si>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</si>
  <si>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</si>
  <si>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</si>
  <si>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</si>
  <si>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</si>
  <si>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</si>
  <si>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</si>
  <si>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</si>
  <si>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</si>
  <si>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</si>
  <si>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</si>
  <si>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</si>
  <si>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</si>
  <si>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</si>
  <si>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</si>
  <si>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</si>
  <si>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</si>
  <si>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</si>
  <si>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</si>
  <si>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</si>
  <si>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</si>
  <si>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</si>
  <si>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</si>
  <si>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</si>
  <si>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</si>
  <si>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</si>
  <si>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</si>
  <si>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</si>
  <si>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</si>
  <si>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</si>
  <si>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</si>
  <si>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</si>
  <si>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</si>
  <si>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</si>
  <si>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</si>
  <si>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</si>
  <si>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</si>
  <si>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</si>
  <si>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</si>
  <si>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</si>
  <si>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</si>
  <si>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</si>
  <si>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</si>
  <si>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</si>
  <si>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</si>
  <si>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</si>
  <si>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</si>
  <si>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</si>
  <si>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</si>
  <si>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</si>
  <si>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</si>
  <si>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</si>
  <si>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</si>
  <si>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</si>
  <si>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</si>
  <si>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</si>
  <si>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</si>
  <si>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</si>
  <si>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</si>
  <si>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</si>
  <si>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</si>
  <si>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</si>
  <si>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</si>
  <si>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</si>
  <si>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</si>
  <si>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</si>
  <si>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</si>
  <si>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</si>
  <si>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</si>
  <si>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</si>
  <si>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</si>
  <si>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</si>
  <si>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</si>
  <si>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</si>
  <si>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</si>
  <si>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</si>
  <si>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</si>
  <si>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</si>
  <si>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</si>
  <si>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</si>
  <si>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</si>
  <si>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</si>
  <si>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</si>
  <si>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</si>
  <si>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</si>
  <si>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</si>
  <si>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</si>
  <si>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</si>
  <si>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</si>
  <si>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</si>
  <si>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</si>
  <si>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</si>
  <si>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</si>
  <si>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</si>
  <si>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</si>
  <si>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</si>
  <si>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</si>
  <si>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</si>
  <si>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</si>
  <si>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</si>
  <si>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</si>
  <si>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</si>
  <si>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</si>
  <si>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</si>
  <si>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</si>
  <si>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</si>
  <si>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</si>
  <si>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</si>
  <si>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</si>
  <si>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</si>
  <si>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</si>
  <si>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</si>
  <si>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</si>
  <si>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</si>
  <si>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</si>
  <si>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</si>
  <si>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</si>
  <si>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</si>
  <si>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</si>
  <si>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</si>
  <si>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</si>
  <si>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</si>
  <si>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</si>
  <si>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</si>
  <si>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</si>
  <si>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</si>
  <si>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</si>
  <si>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</si>
  <si>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</si>
  <si>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</si>
  <si>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</si>
  <si>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</si>
  <si>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</si>
  <si>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</si>
  <si>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</si>
  <si>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</si>
  <si>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</si>
  <si>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</si>
  <si>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</si>
  <si>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</si>
  <si>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</si>
  <si>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</si>
  <si>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</si>
  <si>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</si>
  <si>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</si>
  <si>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</si>
  <si>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</si>
  <si>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</si>
  <si>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</si>
  <si>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</si>
  <si>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</si>
  <si>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</si>
  <si>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</si>
  <si>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</si>
  <si>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</si>
  <si>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</si>
  <si>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</si>
  <si>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</si>
  <si>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</si>
  <si>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</si>
  <si>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</si>
  <si>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</si>
  <si>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</si>
  <si>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</si>
  <si>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</si>
  <si>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</si>
  <si>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</si>
  <si>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</si>
  <si>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</si>
  <si>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</si>
  <si>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</si>
  <si>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</si>
  <si>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</si>
  <si>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</si>
  <si>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</si>
  <si>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</si>
  <si>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</si>
  <si>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</si>
  <si>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</si>
  <si>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</si>
  <si>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</si>
  <si>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</si>
  <si>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</si>
  <si>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</si>
  <si>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</si>
  <si>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</si>
  <si>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</si>
  <si>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</si>
  <si>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</si>
  <si>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</si>
  <si>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</si>
  <si>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</si>
  <si>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</si>
  <si>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</si>
  <si>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</si>
  <si>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</si>
  <si>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</si>
  <si>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</si>
  <si>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</si>
  <si>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</si>
  <si>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</si>
  <si>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</si>
  <si>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</si>
  <si>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</si>
  <si>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</si>
  <si>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</si>
  <si>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</si>
  <si>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</si>
  <si>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</si>
  <si>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</si>
  <si>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</si>
  <si>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</si>
  <si>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</si>
  <si>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</si>
  <si>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</si>
  <si>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</si>
  <si>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</si>
  <si>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</si>
  <si>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</si>
  <si>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</si>
  <si>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</si>
  <si>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</si>
  <si>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</si>
  <si>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</si>
  <si>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</si>
  <si>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</si>
  <si>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</si>
  <si>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</si>
  <si>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</si>
  <si>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</si>
  <si>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</si>
  <si>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</si>
  <si>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</si>
  <si>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</si>
  <si>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</si>
  <si>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</si>
  <si>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</si>
  <si>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</si>
  <si>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</si>
  <si>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</si>
  <si>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</si>
  <si>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</si>
  <si>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</si>
  <si>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</si>
  <si>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</si>
  <si>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</si>
  <si>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</si>
  <si>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</si>
  <si>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</si>
  <si>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</si>
  <si>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</si>
  <si>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</si>
  <si>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</si>
  <si>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</si>
  <si>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</si>
  <si>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</si>
  <si>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</si>
  <si>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</si>
  <si>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</si>
  <si>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</si>
  <si>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</si>
  <si>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</si>
  <si>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</si>
  <si>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</si>
  <si>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</si>
  <si>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</si>
  <si>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</si>
  <si>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</si>
  <si>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</si>
  <si>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</si>
  <si>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</si>
  <si>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</si>
  <si>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</si>
  <si>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</si>
  <si>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</si>
  <si>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</si>
  <si>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</si>
  <si>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</si>
  <si>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</si>
  <si>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</si>
  <si>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</si>
  <si>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</si>
  <si>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</si>
  <si>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</si>
  <si>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</si>
  <si>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</si>
  <si>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</si>
  <si>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</si>
  <si>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</si>
  <si>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</si>
  <si>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</si>
  <si>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</si>
  <si>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</si>
  <si>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</si>
  <si>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</si>
  <si>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</si>
  <si>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</si>
  <si>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</si>
  <si>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</si>
  <si>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</si>
  <si>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</si>
  <si>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</si>
  <si>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</si>
  <si>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</si>
  <si>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</si>
  <si>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</si>
  <si>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</si>
  <si>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</si>
  <si>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</si>
  <si>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</si>
  <si>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</si>
  <si>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</si>
  <si>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</si>
  <si>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</si>
  <si>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</si>
  <si>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</si>
  <si>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</si>
  <si>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</si>
  <si>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</si>
  <si>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</si>
  <si>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</si>
  <si>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</si>
  <si>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</si>
  <si>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</si>
  <si>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</si>
  <si>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</si>
  <si>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</si>
  <si>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</si>
  <si>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</si>
  <si>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</si>
  <si>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</si>
  <si>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</si>
  <si>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</si>
  <si>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</si>
  <si>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</si>
  <si>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</si>
  <si>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</si>
  <si>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</si>
  <si>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</si>
  <si>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</si>
  <si>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</si>
  <si>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</si>
  <si>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</si>
  <si>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</si>
  <si>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</si>
  <si>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</si>
  <si>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</si>
  <si>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</si>
  <si>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</si>
  <si>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</si>
  <si>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</si>
  <si>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</si>
  <si>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</si>
  <si>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</si>
  <si>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</si>
  <si>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</si>
  <si>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</si>
  <si>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</si>
  <si>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</si>
  <si>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</si>
  <si>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</si>
  <si>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</si>
  <si>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</si>
  <si>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</si>
  <si>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</si>
  <si>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</si>
  <si>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</si>
  <si>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</si>
  <si>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</si>
  <si>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</si>
  <si>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</si>
  <si>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</si>
  <si>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</si>
  <si>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</si>
  <si>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</si>
  <si>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</si>
  <si>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</si>
  <si>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</si>
  <si>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</si>
  <si>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</si>
  <si>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</si>
  <si>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</si>
  <si>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</si>
  <si>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</si>
  <si>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</si>
  <si>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</si>
  <si>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</si>
  <si>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</si>
  <si>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</si>
  <si>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</si>
  <si>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</si>
  <si>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</si>
  <si>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</si>
  <si>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</si>
  <si>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</si>
  <si>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</si>
  <si>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</si>
  <si>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</si>
  <si>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</si>
  <si>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</si>
  <si>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</si>
  <si>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</si>
  <si>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</si>
  <si>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</si>
  <si>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</si>
  <si>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</si>
  <si>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</si>
  <si>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</si>
  <si>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</si>
  <si>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</si>
  <si>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</si>
  <si>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</si>
  <si>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</si>
  <si>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</si>
  <si>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</si>
  <si>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</si>
  <si>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</si>
  <si>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</si>
  <si>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</si>
  <si>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</si>
  <si>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</si>
  <si>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</si>
  <si>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</si>
  <si>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</si>
  <si>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</si>
  <si>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</si>
  <si>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</si>
  <si>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</si>
  <si>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</si>
  <si>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</si>
  <si>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</si>
  <si>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</si>
  <si>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</si>
  <si>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</si>
  <si>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</si>
  <si>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</si>
  <si>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</si>
  <si>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</si>
  <si>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</si>
  <si>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</si>
  <si>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</si>
  <si>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</si>
  <si>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</si>
  <si>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</si>
  <si>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</si>
  <si>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</si>
  <si>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</si>
  <si>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</si>
  <si>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</si>
  <si>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</si>
  <si>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</si>
  <si>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</si>
  <si>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</si>
  <si>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</si>
  <si>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</si>
  <si>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</si>
  <si>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</si>
  <si>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</si>
  <si>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</si>
  <si>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</si>
  <si>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</si>
  <si>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</si>
  <si>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</si>
  <si>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</si>
  <si>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</si>
  <si>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</si>
  <si>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</si>
  <si>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</si>
  <si>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</si>
  <si>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</si>
  <si>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</si>
  <si>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</si>
  <si>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</si>
  <si>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</si>
  <si>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</si>
  <si>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</si>
  <si>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</si>
  <si>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</si>
  <si>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</si>
  <si>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</si>
  <si>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</si>
  <si>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</si>
  <si>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</si>
  <si>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</si>
  <si>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</si>
  <si>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</si>
  <si>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</si>
  <si>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</si>
  <si>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</si>
  <si>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</si>
  <si>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</si>
  <si>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</si>
  <si>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</si>
  <si>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</si>
  <si>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</si>
  <si>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</si>
  <si>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</si>
  <si>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</si>
  <si>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</si>
  <si>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</si>
  <si>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</si>
  <si>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</si>
  <si>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</si>
  <si>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</si>
  <si>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</si>
  <si>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</si>
  <si>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</si>
  <si>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</si>
  <si>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</si>
  <si>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</si>
  <si>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</si>
  <si>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</si>
  <si>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</si>
  <si>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</si>
  <si>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</si>
  <si>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</si>
  <si>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</si>
  <si>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</si>
  <si>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</si>
  <si>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</si>
  <si>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</si>
  <si>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</si>
  <si>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</si>
  <si>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</si>
  <si>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</si>
  <si>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</si>
  <si>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</si>
  <si>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</si>
  <si>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</si>
  <si>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</si>
  <si>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</si>
  <si>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</si>
  <si>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</si>
  <si>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</si>
  <si>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</si>
  <si>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</si>
  <si>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</si>
  <si>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</si>
  <si>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</si>
  <si>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</si>
  <si>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</si>
  <si>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</si>
  <si>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</si>
  <si>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</si>
  <si>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</si>
  <si>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</si>
  <si>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</si>
  <si>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</si>
  <si>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</si>
  <si>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</si>
  <si>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</si>
  <si>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</si>
  <si>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</si>
  <si>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</si>
  <si>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</si>
  <si>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</si>
  <si>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</si>
  <si>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</si>
  <si>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</si>
  <si>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</si>
  <si>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</si>
  <si>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</si>
  <si>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</si>
  <si>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</si>
  <si>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</si>
  <si>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</si>
  <si>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</si>
  <si>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</si>
  <si>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</si>
  <si>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</si>
  <si>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</si>
  <si>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</si>
  <si>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</si>
  <si>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</si>
  <si>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</si>
  <si>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</si>
  <si>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</si>
  <si>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</si>
  <si>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</si>
  <si>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</si>
  <si>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</si>
  <si>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</si>
  <si>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</si>
  <si>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</si>
  <si>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</si>
  <si>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</si>
  <si>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</si>
  <si>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</si>
  <si>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</si>
  <si>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</si>
  <si>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</si>
  <si>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</si>
  <si>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</si>
  <si>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</si>
  <si>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</si>
  <si>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</si>
  <si>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</si>
  <si>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</si>
  <si>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</si>
  <si>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</si>
  <si>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</si>
  <si>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</si>
  <si>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</si>
  <si>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</si>
  <si>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</si>
  <si>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</si>
  <si>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</si>
  <si>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</si>
  <si>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</si>
  <si>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</si>
  <si>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</si>
  <si>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</si>
  <si>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</si>
  <si>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</si>
  <si>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</si>
  <si>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</si>
  <si>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</si>
  <si>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</si>
  <si>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</si>
  <si>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</si>
  <si>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</si>
  <si>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</si>
  <si>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</si>
  <si>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</si>
  <si>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</si>
  <si>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</si>
  <si>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</si>
  <si>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</si>
  <si>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</si>
  <si>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</si>
  <si>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</si>
  <si>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</si>
  <si>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</si>
  <si>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</si>
  <si>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</si>
  <si>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</si>
  <si>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</si>
  <si>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</si>
  <si>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</si>
  <si>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</si>
  <si>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</si>
  <si>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</si>
  <si>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</si>
  <si>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</si>
  <si>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</si>
  <si>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</si>
  <si>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</si>
  <si>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</si>
  <si>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</si>
  <si>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</si>
  <si>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</si>
  <si>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</si>
  <si>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</si>
  <si>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</si>
  <si>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</si>
  <si>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</si>
  <si>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</si>
  <si>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</si>
  <si>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</si>
  <si>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</si>
  <si>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</si>
  <si>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</si>
  <si>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</si>
  <si>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</si>
  <si>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</si>
  <si>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</si>
  <si>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</si>
  <si>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</si>
  <si>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</si>
  <si>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</si>
  <si>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</si>
  <si>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</si>
  <si>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</si>
  <si>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</si>
  <si>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</si>
  <si>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</si>
  <si>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</si>
  <si>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</si>
  <si>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</si>
  <si>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</si>
  <si>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</si>
  <si>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</si>
  <si>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</si>
  <si>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</si>
  <si>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</si>
  <si>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</si>
  <si>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</si>
  <si>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</si>
  <si>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</si>
  <si>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</si>
  <si>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</si>
  <si>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</si>
  <si>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</si>
  <si>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</si>
  <si>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</si>
  <si>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</si>
  <si>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</si>
  <si>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</si>
  <si>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</si>
  <si>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</si>
  <si>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</si>
  <si>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</si>
  <si>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</si>
  <si>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</si>
  <si>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</si>
  <si>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</si>
  <si>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</si>
  <si>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</si>
  <si>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</si>
  <si>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</si>
  <si>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</si>
  <si>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</si>
  <si>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</si>
  <si>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</si>
  <si>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</si>
  <si>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</si>
  <si>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</si>
  <si>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</si>
  <si>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</si>
  <si>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</si>
  <si>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</si>
  <si>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</si>
  <si>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</si>
  <si>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</si>
  <si>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</si>
  <si>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</si>
  <si>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</si>
  <si>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</si>
  <si>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</si>
  <si>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</si>
  <si>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</si>
  <si>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</si>
  <si>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</si>
  <si>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</si>
  <si>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</si>
  <si>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</si>
  <si>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</si>
  <si>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</si>
  <si>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</si>
  <si>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</si>
  <si>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</si>
  <si>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</si>
  <si>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</si>
  <si>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</si>
  <si>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</si>
  <si>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</si>
  <si>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</si>
  <si>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</si>
  <si>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</si>
  <si>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</si>
  <si>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</si>
  <si>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</si>
  <si>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</si>
  <si>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</si>
  <si>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</si>
  <si>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</si>
  <si>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</si>
  <si>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</si>
  <si>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</si>
  <si>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</si>
  <si>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</si>
  <si>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</si>
  <si>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</si>
  <si>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</si>
  <si>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</si>
  <si>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</si>
  <si>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</si>
  <si>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</si>
  <si>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</si>
  <si>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</si>
  <si>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</si>
  <si>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</si>
  <si>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</si>
  <si>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</si>
  <si>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</si>
  <si>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</si>
  <si>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</si>
  <si>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</si>
  <si>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</si>
  <si>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</si>
  <si>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</si>
  <si>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</si>
  <si>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</si>
  <si>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</si>
  <si>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</si>
  <si>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</si>
  <si>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</si>
  <si>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</si>
  <si>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</si>
  <si>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</si>
  <si>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</si>
  <si>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</si>
  <si>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</si>
  <si>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</si>
  <si>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</si>
  <si>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</si>
  <si>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</si>
  <si>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</si>
  <si>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</si>
  <si>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</si>
  <si>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</si>
  <si>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</si>
  <si>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</si>
  <si>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</si>
  <si>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</si>
  <si>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</si>
  <si>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</si>
  <si>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</si>
  <si>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</si>
  <si>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</si>
  <si>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</si>
  <si>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</si>
  <si>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</si>
  <si>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</si>
  <si>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</si>
  <si>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</si>
  <si>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</si>
  <si>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</si>
  <si>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</si>
  <si>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</si>
  <si>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</si>
  <si>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</si>
  <si>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</si>
  <si>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</si>
  <si>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</si>
  <si>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</si>
  <si>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</si>
  <si>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</si>
  <si>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</si>
  <si>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</si>
  <si>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</si>
  <si>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</si>
  <si>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</si>
  <si>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</si>
  <si>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</si>
  <si>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</si>
  <si>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</si>
  <si>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</si>
  <si>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</si>
  <si>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</si>
  <si>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</si>
  <si>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</si>
  <si>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</si>
  <si>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</si>
  <si>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</si>
  <si>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</si>
  <si>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</si>
  <si>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</si>
  <si>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</si>
  <si>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</si>
  <si>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</si>
  <si>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</si>
  <si>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</si>
  <si>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</si>
  <si>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</si>
  <si>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</si>
  <si>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</si>
  <si>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</si>
  <si>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</si>
  <si>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</si>
  <si>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</si>
  <si>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</si>
  <si>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</si>
  <si>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</si>
  <si>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</si>
  <si>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</si>
  <si>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</si>
  <si>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</si>
  <si>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</si>
  <si>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</si>
  <si>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</si>
  <si>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</si>
  <si>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</si>
  <si>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</si>
  <si>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</si>
  <si>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</si>
  <si>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</si>
  <si>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</si>
  <si>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</si>
  <si>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</si>
  <si>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</si>
  <si>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</si>
  <si>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</si>
  <si>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</si>
  <si>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</si>
  <si>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</si>
  <si>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</si>
  <si>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</si>
  <si>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</si>
  <si>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</si>
  <si>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</si>
  <si>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</si>
  <si>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</si>
  <si>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</si>
  <si>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</si>
  <si>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</si>
  <si>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</si>
  <si>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</si>
  <si>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</si>
  <si>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</si>
  <si>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</si>
  <si>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</si>
  <si>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</si>
  <si>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</si>
  <si>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</si>
  <si>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</si>
  <si>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</si>
  <si>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</si>
  <si>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</si>
  <si>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</si>
  <si>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</si>
  <si>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</si>
  <si>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</si>
  <si>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</si>
  <si>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</si>
  <si>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</si>
  <si>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</si>
  <si>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</si>
  <si>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</si>
  <si>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</si>
  <si>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</si>
  <si>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</si>
  <si>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</si>
  <si>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</si>
  <si>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</si>
  <si>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</si>
  <si>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</si>
  <si>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</si>
  <si>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</si>
  <si>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</si>
  <si>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</si>
  <si>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</si>
  <si>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</si>
  <si>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</si>
  <si>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</si>
  <si>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</si>
  <si>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</si>
  <si>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</si>
  <si>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</si>
  <si>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</si>
  <si>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</si>
  <si>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</si>
  <si>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</si>
  <si>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</si>
  <si>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</si>
  <si>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</si>
  <si>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</si>
  <si>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</si>
  <si>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</si>
  <si>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</si>
  <si>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</si>
  <si>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</si>
  <si>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</si>
  <si>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</si>
  <si>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</si>
  <si>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</si>
  <si>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</si>
  <si>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</si>
  <si>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</si>
  <si>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</si>
  <si>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</si>
  <si>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</si>
  <si>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</si>
  <si>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</si>
  <si>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</si>
  <si>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</si>
  <si>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</si>
  <si>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</si>
  <si>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</si>
  <si>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</si>
  <si>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</si>
  <si>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</si>
  <si>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</si>
  <si>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</si>
  <si>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</si>
  <si>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</si>
  <si>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</si>
  <si>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</si>
  <si>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</si>
  <si>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</si>
  <si>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</si>
  <si>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</si>
  <si>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</si>
  <si>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</si>
  <si>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</si>
  <si>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</si>
  <si>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</si>
  <si>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</si>
  <si>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</si>
  <si>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</si>
  <si>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</si>
  <si>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</si>
  <si>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</si>
  <si>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</si>
  <si>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</si>
  <si>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</si>
  <si>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</si>
  <si>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</si>
  <si>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</si>
  <si>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</si>
  <si>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</si>
  <si>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</si>
  <si>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</si>
  <si>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</si>
  <si>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</si>
  <si>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</si>
  <si>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</si>
  <si>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</si>
  <si>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</si>
  <si>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</si>
  <si>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</si>
  <si>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</si>
  <si>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</si>
  <si>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</si>
  <si>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</si>
  <si>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</si>
  <si>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</si>
  <si>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</si>
  <si>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</si>
  <si>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</si>
  <si>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</si>
  <si>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</si>
  <si>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</si>
  <si>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</si>
  <si>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</si>
  <si>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</si>
  <si>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</si>
  <si>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</si>
  <si>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</si>
  <si>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</si>
  <si>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</si>
  <si>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</si>
  <si>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</si>
  <si>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</si>
  <si>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</si>
  <si>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</si>
  <si>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</si>
  <si>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</si>
  <si>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</si>
  <si>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</si>
  <si>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</si>
  <si>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</si>
  <si>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</si>
  <si>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</si>
  <si>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</si>
  <si>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</si>
  <si>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</si>
  <si>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</si>
  <si>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</si>
  <si>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</si>
  <si>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</si>
  <si>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</si>
  <si>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</si>
  <si>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</si>
  <si>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</si>
  <si>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</si>
  <si>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</si>
  <si>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</si>
  <si>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</si>
  <si>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</si>
  <si>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</si>
  <si>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</si>
  <si>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</si>
  <si>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</si>
  <si>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</si>
  <si>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</si>
  <si>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</si>
  <si>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</si>
  <si>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</si>
  <si>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</si>
  <si>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</si>
  <si>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</si>
  <si>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</si>
  <si>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</si>
  <si>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</si>
  <si>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</si>
  <si>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</si>
  <si>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</si>
  <si>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</si>
  <si>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</si>
  <si>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</si>
  <si>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</si>
  <si>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</si>
  <si>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</si>
  <si>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</si>
  <si>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</si>
  <si>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</si>
  <si>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</si>
  <si>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</si>
  <si>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</si>
  <si>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</si>
  <si>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</si>
  <si>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</si>
  <si>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</si>
  <si>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</si>
  <si>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</si>
  <si>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</si>
  <si>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</si>
  <si>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</si>
  <si>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</si>
  <si>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</si>
  <si>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</si>
  <si>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</si>
  <si>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</si>
  <si>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</si>
  <si>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</si>
  <si>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</si>
  <si>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</si>
  <si>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</si>
  <si>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</si>
  <si>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</si>
  <si>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</si>
  <si>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</si>
  <si>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</si>
  <si>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</si>
  <si>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</si>
  <si>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</si>
  <si>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</si>
  <si>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</si>
  <si>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</si>
  <si>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</si>
  <si>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</si>
  <si>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</si>
  <si>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</si>
  <si>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</si>
  <si>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</si>
  <si>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</si>
  <si>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</si>
  <si>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</si>
  <si>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</si>
  <si>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</si>
  <si>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</si>
  <si>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</si>
  <si>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</si>
  <si>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</si>
  <si>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</si>
  <si>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</si>
  <si>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</si>
  <si>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</si>
  <si>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</si>
  <si>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</si>
  <si>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</si>
  <si>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</si>
  <si>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</si>
  <si>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</si>
  <si>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</si>
  <si>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</si>
  <si>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</si>
  <si>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</si>
  <si>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</si>
  <si>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</si>
  <si>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</si>
  <si>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</si>
  <si>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</si>
  <si>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</si>
  <si>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</si>
  <si>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</si>
  <si>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</si>
  <si>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</si>
  <si>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</si>
  <si>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</si>
  <si>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</si>
  <si>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</si>
  <si>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</si>
  <si>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</si>
  <si>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</si>
  <si>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</si>
  <si>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</si>
  <si>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</si>
  <si>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</si>
  <si>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</si>
  <si>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</si>
  <si>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</si>
  <si>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</si>
  <si>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</si>
  <si>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</si>
  <si>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</si>
  <si>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</si>
  <si>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</si>
  <si>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</si>
  <si>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</si>
  <si>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</si>
  <si>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</si>
  <si>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</si>
  <si>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</si>
  <si>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</si>
  <si>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</si>
  <si>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</si>
  <si>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</si>
  <si>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</si>
  <si>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</si>
  <si>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</si>
  <si>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</si>
  <si>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</si>
  <si>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</si>
  <si>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</si>
  <si>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</si>
  <si>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</si>
  <si>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</si>
  <si>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</si>
  <si>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</si>
  <si>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</si>
  <si>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</si>
  <si>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</si>
  <si>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</si>
  <si>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</si>
  <si>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</si>
  <si>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</si>
  <si>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</si>
  <si>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</si>
  <si>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</si>
  <si>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</si>
  <si>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</si>
  <si>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</si>
  <si>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</si>
  <si>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</si>
  <si>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</si>
  <si>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</si>
  <si>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</si>
  <si>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</si>
  <si>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</si>
  <si>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</si>
  <si>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</si>
  <si>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</si>
  <si>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</si>
  <si>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</si>
  <si>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</si>
  <si>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</si>
  <si>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</si>
  <si>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</si>
  <si>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</si>
  <si>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</si>
  <si>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</si>
  <si>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</si>
  <si>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</si>
  <si>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</si>
  <si>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</si>
  <si>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</si>
  <si>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</si>
  <si>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</si>
  <si>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</si>
  <si>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</si>
  <si>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</si>
  <si>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</si>
  <si>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</si>
  <si>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</si>
  <si>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</si>
  <si>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</si>
  <si>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</si>
  <si>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</si>
  <si>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</si>
  <si>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</si>
  <si>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</si>
  <si>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</si>
  <si>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</si>
  <si>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</si>
  <si>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</si>
  <si>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</si>
  <si>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</si>
  <si>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</si>
  <si>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</si>
  <si>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</si>
  <si>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</si>
  <si>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</si>
  <si>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</si>
  <si>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</si>
  <si>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</si>
  <si>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</si>
  <si>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</si>
  <si>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</si>
  <si>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</si>
  <si>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</si>
  <si>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</si>
  <si>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</si>
  <si>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</si>
  <si>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</si>
  <si>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</si>
  <si>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</si>
  <si>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</si>
  <si>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</si>
  <si>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</si>
  <si>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</si>
  <si>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</si>
  <si>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</si>
  <si>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</si>
  <si>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</si>
  <si>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</si>
  <si>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</si>
  <si>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</si>
  <si>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</si>
  <si>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</si>
  <si>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</si>
  <si>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</si>
  <si>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</si>
  <si>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</si>
  <si>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</si>
  <si>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</si>
  <si>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</si>
  <si>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</si>
  <si>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</si>
  <si>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</si>
  <si>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</si>
  <si>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</si>
  <si>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</si>
  <si>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</si>
  <si>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</si>
  <si>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</si>
  <si>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</si>
  <si>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</si>
  <si>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</si>
  <si>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</si>
  <si>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</si>
  <si>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</si>
  <si>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</si>
  <si>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</si>
  <si>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</si>
  <si>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</si>
  <si>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</si>
  <si>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</si>
  <si>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</si>
  <si>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</si>
  <si>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</si>
  <si>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</si>
  <si>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</si>
  <si>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</si>
  <si>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</si>
  <si>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</si>
  <si>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</si>
  <si>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</si>
  <si>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</si>
  <si>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</si>
  <si>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</si>
  <si>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</si>
  <si>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</si>
  <si>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</si>
  <si>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</si>
  <si>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</si>
  <si>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</si>
  <si>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</si>
  <si>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</si>
  <si>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</si>
  <si>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</si>
  <si>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</si>
  <si>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</si>
  <si>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</si>
  <si>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</si>
  <si>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</si>
  <si>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</si>
  <si>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</si>
  <si>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</si>
  <si>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</si>
  <si>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</si>
  <si>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</si>
  <si>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</si>
  <si>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</si>
  <si>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</si>
  <si>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</si>
  <si>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</si>
  <si>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</si>
  <si>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</si>
  <si>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</si>
  <si>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</si>
  <si>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</si>
  <si>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</si>
  <si>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</si>
  <si>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</si>
  <si>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</si>
  <si>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</si>
  <si>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</si>
  <si>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</si>
  <si>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</si>
  <si>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</si>
  <si>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</si>
  <si>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</si>
  <si>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</si>
  <si>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</si>
  <si>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</si>
  <si>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</si>
  <si>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</si>
  <si>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</si>
  <si>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</si>
  <si>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</si>
  <si>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</si>
  <si>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</si>
  <si>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</si>
  <si>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</si>
  <si>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</si>
  <si>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</si>
  <si>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</si>
  <si>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</si>
  <si>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</si>
  <si>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</si>
  <si>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</si>
  <si>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</si>
  <si>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</si>
  <si>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</si>
  <si>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</si>
  <si>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</si>
  <si>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</si>
  <si>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</si>
  <si>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</si>
  <si>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</si>
  <si>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</si>
  <si>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</si>
  <si>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</si>
  <si>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</si>
  <si>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</si>
  <si>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</si>
  <si>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</si>
  <si>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</si>
  <si>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</si>
  <si>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</si>
  <si>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</si>
  <si>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</si>
  <si>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</si>
  <si>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</si>
  <si>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</si>
  <si>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</si>
  <si>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</si>
  <si>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</si>
  <si>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</si>
  <si>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</si>
  <si>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</si>
  <si>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</si>
  <si>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</si>
  <si>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</si>
  <si>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</si>
  <si>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</si>
  <si>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</si>
  <si>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</si>
  <si>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</si>
  <si>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</si>
  <si>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</si>
  <si>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</si>
  <si>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</si>
  <si>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</si>
  <si>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</si>
  <si>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</si>
  <si>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</si>
  <si>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</si>
  <si>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</si>
  <si>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</si>
  <si>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</si>
  <si>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</si>
  <si>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</si>
  <si>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</si>
  <si>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</si>
  <si>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</si>
  <si>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</si>
  <si>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</si>
  <si>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</si>
  <si>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</si>
  <si>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</si>
  <si>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</si>
  <si>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</si>
  <si>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</si>
  <si>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</si>
  <si>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</si>
  <si>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</si>
  <si>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</si>
  <si>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</si>
  <si>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</si>
  <si>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</si>
  <si>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</si>
  <si>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</si>
  <si>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</si>
  <si>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</si>
  <si>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</si>
  <si>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</si>
  <si>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</si>
  <si>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</si>
  <si>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</si>
  <si>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</si>
  <si>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</si>
  <si>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</si>
  <si>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</si>
  <si>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</si>
  <si>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</si>
  <si>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</si>
  <si>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</si>
  <si>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</si>
  <si>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</si>
  <si>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</si>
  <si>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</si>
  <si>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</si>
  <si>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</si>
  <si>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</si>
  <si>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</si>
  <si>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</si>
  <si>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</si>
  <si>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</si>
  <si>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</si>
  <si>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</si>
  <si>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</si>
  <si>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</si>
  <si>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</si>
  <si>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</si>
  <si>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</si>
  <si>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</si>
  <si>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</si>
  <si>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</si>
  <si>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</si>
  <si>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</si>
  <si>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</si>
  <si>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</si>
  <si>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</si>
  <si>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</si>
  <si>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</si>
  <si>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</si>
  <si>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</si>
  <si>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</si>
  <si>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</si>
  <si>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</si>
  <si>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</si>
  <si>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</si>
  <si>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</si>
  <si>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</si>
  <si>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</si>
  <si>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</si>
  <si>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</si>
  <si>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</si>
  <si>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</si>
  <si>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</si>
  <si>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</si>
  <si>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</si>
  <si>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</si>
  <si>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</si>
  <si>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</si>
  <si>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</si>
  <si>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</si>
  <si>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</si>
  <si>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</si>
  <si>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</si>
  <si>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</si>
  <si>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</si>
  <si>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</si>
  <si>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</si>
  <si>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</si>
  <si>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</si>
  <si>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</si>
  <si>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</si>
  <si>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</si>
  <si>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</si>
  <si>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</si>
  <si>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</si>
  <si>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</si>
  <si>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</si>
  <si>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</si>
  <si>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</si>
  <si>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</si>
  <si>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</si>
  <si>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</si>
  <si>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</si>
  <si>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</si>
  <si>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</si>
  <si>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</si>
  <si>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</si>
  <si>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</si>
  <si>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</si>
  <si>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</si>
  <si>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</si>
  <si>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</si>
  <si>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</si>
  <si>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</si>
  <si>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</si>
  <si>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</si>
  <si>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</si>
  <si>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</si>
  <si>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</si>
  <si>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</si>
  <si>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</si>
  <si>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</si>
  <si>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</si>
  <si>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</si>
  <si>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</si>
  <si>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</si>
  <si>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</si>
  <si>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</si>
  <si>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</si>
  <si>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</si>
  <si>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</si>
  <si>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</si>
  <si>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</si>
  <si>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</si>
  <si>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</si>
  <si>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</si>
  <si>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</si>
  <si>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</si>
  <si>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</si>
  <si>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</si>
  <si>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</si>
  <si>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</si>
  <si>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</si>
  <si>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</si>
  <si>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</si>
  <si>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</si>
  <si>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</si>
  <si>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</si>
  <si>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</si>
  <si>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</si>
  <si>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</si>
  <si>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</si>
  <si>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</si>
  <si>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</si>
  <si>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</si>
  <si>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</si>
  <si>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</si>
  <si>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</si>
  <si>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</si>
  <si>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</si>
  <si>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</si>
  <si>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</si>
  <si>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</si>
  <si>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</si>
  <si>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</si>
  <si>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</si>
  <si>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</si>
  <si>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</si>
  <si>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</si>
  <si>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</si>
  <si>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</si>
  <si>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</si>
  <si>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</si>
  <si>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</si>
  <si>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</si>
  <si>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</si>
  <si>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</si>
  <si>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</si>
  <si>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</si>
  <si>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</si>
  <si>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</si>
  <si>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</si>
  <si>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</si>
  <si>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</si>
  <si>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</si>
  <si>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</si>
  <si>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</si>
  <si>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</si>
  <si>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</si>
  <si>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</si>
  <si>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</si>
  <si>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</si>
  <si>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</si>
  <si>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</si>
  <si>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</si>
  <si>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</si>
  <si>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</si>
  <si>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</si>
  <si>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</si>
  <si>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</si>
  <si>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</si>
  <si>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</si>
  <si>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</si>
  <si>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</si>
  <si>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</si>
  <si>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</si>
  <si>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</si>
  <si>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</si>
  <si>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</si>
  <si>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</si>
  <si>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</si>
  <si>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</si>
  <si>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</si>
  <si>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</si>
  <si>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</si>
  <si>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</si>
  <si>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</si>
  <si>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</si>
  <si>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</si>
  <si>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</si>
  <si>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</si>
  <si>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</si>
  <si>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</si>
  <si>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</si>
  <si>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</si>
  <si>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</si>
  <si>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</si>
  <si>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</si>
  <si>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</si>
  <si>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</si>
  <si>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</si>
  <si>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</si>
  <si>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</si>
  <si>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</si>
  <si>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</si>
  <si>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</si>
  <si>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</si>
  <si>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</si>
  <si>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</si>
  <si>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</si>
  <si>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</si>
  <si>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</si>
  <si>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</si>
  <si>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</si>
  <si>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</si>
  <si>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</si>
  <si>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</si>
  <si>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</si>
  <si>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</si>
  <si>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</si>
  <si>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</si>
  <si>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</si>
  <si>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</si>
  <si>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</si>
  <si>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</si>
  <si>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</si>
  <si>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</si>
  <si>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</si>
  <si>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</si>
  <si>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</si>
  <si>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</si>
  <si>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</si>
  <si>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</si>
  <si>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</si>
  <si>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</si>
  <si>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</si>
  <si>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</si>
  <si>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</si>
  <si>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</si>
  <si>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</si>
  <si>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</si>
  <si>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</si>
  <si>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</si>
  <si>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</si>
  <si>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</si>
  <si>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</si>
  <si>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</si>
  <si>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</si>
  <si>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</si>
  <si>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</si>
  <si>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</si>
  <si>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</si>
  <si>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</si>
  <si>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</si>
  <si>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</si>
  <si>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</si>
  <si>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</si>
  <si>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</si>
  <si>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</si>
  <si>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</si>
  <si>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</si>
  <si>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</si>
  <si>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</si>
  <si>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</si>
  <si>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</si>
  <si>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</si>
  <si>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</si>
  <si>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</si>
  <si>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</si>
  <si>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</si>
  <si>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</si>
  <si>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</si>
  <si>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</si>
  <si>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</si>
  <si>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</si>
  <si>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</si>
  <si>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</si>
  <si>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</si>
  <si>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</si>
  <si>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</si>
  <si>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</si>
  <si>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</si>
  <si>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</si>
  <si>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</si>
  <si>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</si>
  <si>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</si>
  <si>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</si>
  <si>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</si>
  <si>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</si>
  <si>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</si>
  <si>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</si>
  <si>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</si>
  <si>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</si>
  <si>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</si>
  <si>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</si>
  <si>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</si>
  <si>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</si>
  <si>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</si>
  <si>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</si>
  <si>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</si>
  <si>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</si>
  <si>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</si>
  <si>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</si>
  <si>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</si>
  <si>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</si>
  <si>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</si>
  <si>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</si>
  <si>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</si>
  <si>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</si>
  <si>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</si>
  <si>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</si>
  <si>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</si>
  <si>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</si>
  <si>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</si>
  <si>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</si>
  <si>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</si>
  <si>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</si>
  <si>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</si>
  <si>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</si>
  <si>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</si>
  <si>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</si>
  <si>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</si>
  <si>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</si>
  <si>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</si>
  <si>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</si>
  <si>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</si>
  <si>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</si>
  <si>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</si>
  <si>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</si>
  <si>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</si>
  <si>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</si>
  <si>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</si>
  <si>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</si>
  <si>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</si>
  <si>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</si>
  <si>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</si>
  <si>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</si>
  <si>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</si>
  <si>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</si>
  <si>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</si>
  <si>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</si>
  <si>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</si>
  <si>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</si>
  <si>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</si>
  <si>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</si>
  <si>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</si>
  <si>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</si>
  <si>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</si>
  <si>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</si>
  <si>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</si>
  <si>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</si>
  <si>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</si>
  <si>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</si>
  <si>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</si>
  <si>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</si>
  <si>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</si>
  <si>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</si>
  <si>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</si>
  <si>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</si>
  <si>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</si>
  <si>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</si>
  <si>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</si>
  <si>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</si>
  <si>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</si>
  <si>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</si>
  <si>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</si>
  <si>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</si>
  <si>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</si>
  <si>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</si>
  <si>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</si>
  <si>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</si>
  <si>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</si>
  <si>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</si>
  <si>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</si>
  <si>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</si>
  <si>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</si>
  <si>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</si>
  <si>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</si>
  <si>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</si>
  <si>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</si>
  <si>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</si>
  <si>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</si>
  <si>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</si>
  <si>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</si>
  <si>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</si>
  <si>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</si>
  <si>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</si>
  <si>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</si>
  <si>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</si>
  <si>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</si>
  <si>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</si>
  <si>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</si>
  <si>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</si>
  <si>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</si>
  <si>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</si>
  <si>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</si>
  <si>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</si>
  <si>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</si>
  <si>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</si>
  <si>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</si>
  <si>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</si>
  <si>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</si>
  <si>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</si>
  <si>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</si>
  <si>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</si>
  <si>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</si>
  <si>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</si>
  <si>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</si>
  <si>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</si>
  <si>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</si>
  <si>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</si>
  <si>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</si>
  <si>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</si>
  <si>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</si>
  <si>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</si>
  <si>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</si>
  <si>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</si>
  <si>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</si>
  <si>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</si>
  <si>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</si>
  <si>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</si>
  <si>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</si>
  <si>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</si>
  <si>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</si>
  <si>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</si>
  <si>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</si>
  <si>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</si>
  <si>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</si>
  <si>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</si>
  <si>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</si>
  <si>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</si>
  <si>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</si>
  <si>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</si>
  <si>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</si>
  <si>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</si>
  <si>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</si>
  <si>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</si>
  <si>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</si>
  <si>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</si>
  <si>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</si>
  <si>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</si>
  <si>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</si>
  <si>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</si>
  <si>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</si>
  <si>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</si>
  <si>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</si>
  <si>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</si>
  <si>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</si>
  <si>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</si>
  <si>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</si>
  <si>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</si>
  <si>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</si>
  <si>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</si>
  <si>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</si>
  <si>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</si>
  <si>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</si>
  <si>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</si>
  <si>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</si>
  <si>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</si>
  <si>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</si>
  <si>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</si>
  <si>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</si>
  <si>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</si>
  <si>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</si>
  <si>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</si>
  <si>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</si>
  <si>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</si>
  <si>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</si>
  <si>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</si>
  <si>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</si>
  <si>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</si>
  <si>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</si>
  <si>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</si>
  <si>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</si>
  <si>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</si>
  <si>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</si>
  <si>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</si>
  <si>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</si>
  <si>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</si>
  <si>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</si>
  <si>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</si>
  <si>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</si>
  <si>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</si>
  <si>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</si>
  <si>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</si>
  <si>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</si>
  <si>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</si>
  <si>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</si>
  <si>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</si>
  <si>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</si>
  <si>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</si>
  <si>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</si>
  <si>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</si>
  <si>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</si>
  <si>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</si>
  <si>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</si>
  <si>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</si>
  <si>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</si>
  <si>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</si>
  <si>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</si>
  <si>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</si>
  <si>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</si>
  <si>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</si>
  <si>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</si>
  <si>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</si>
  <si>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</si>
  <si>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</si>
  <si>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</si>
  <si>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</si>
  <si>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</si>
  <si>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</si>
  <si>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</si>
  <si>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</si>
  <si>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</si>
  <si>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</si>
  <si>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</si>
  <si>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</si>
  <si>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</si>
  <si>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</si>
  <si>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</si>
  <si>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</si>
  <si>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</si>
  <si>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</si>
  <si>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</si>
  <si>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</si>
  <si>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</si>
  <si>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</si>
  <si>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</si>
  <si>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</si>
  <si>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</si>
  <si>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</si>
  <si>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</si>
  <si>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</si>
  <si>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</si>
  <si>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</si>
  <si>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</si>
  <si>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</si>
  <si>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</si>
  <si>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</si>
  <si>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</si>
  <si>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</si>
  <si>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</si>
  <si>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</si>
  <si>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</si>
  <si>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</si>
  <si>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</si>
  <si>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</si>
  <si>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</si>
  <si>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</si>
  <si>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</si>
  <si>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</si>
  <si>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</si>
  <si>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</si>
  <si>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</si>
  <si>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</si>
  <si>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</si>
  <si>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</si>
  <si>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</si>
  <si>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</si>
  <si>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</si>
  <si>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</si>
  <si>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</si>
  <si>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</si>
  <si>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</si>
  <si>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</si>
  <si>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</si>
  <si>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</si>
  <si>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</si>
  <si>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</si>
  <si>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</si>
  <si>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</si>
  <si>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</si>
  <si>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</si>
  <si>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</si>
  <si>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</si>
  <si>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</si>
  <si>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</si>
  <si>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</si>
  <si>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</si>
  <si>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</si>
  <si>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</si>
  <si>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</si>
  <si>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</si>
  <si>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</si>
  <si>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</si>
  <si>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</si>
  <si>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</si>
  <si>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</si>
  <si>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</si>
  <si>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</si>
  <si>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</si>
  <si>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</si>
  <si>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</si>
  <si>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</si>
  <si>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</si>
  <si>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</si>
  <si>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</si>
  <si>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</si>
  <si>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</si>
  <si>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</si>
  <si>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</si>
  <si>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</si>
  <si>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</si>
  <si>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</si>
  <si>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</si>
  <si>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</si>
  <si>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</si>
  <si>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</si>
  <si>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</si>
  <si>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</si>
  <si>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</si>
  <si>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</si>
  <si>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</si>
  <si>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</si>
  <si>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</si>
  <si>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</si>
  <si>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</si>
  <si>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</si>
  <si>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</si>
  <si>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</si>
  <si>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</si>
  <si>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</si>
  <si>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</si>
  <si>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</si>
  <si>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</si>
  <si>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</si>
  <si>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</si>
  <si>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</si>
  <si>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</si>
  <si>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</si>
  <si>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</si>
  <si>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</si>
  <si>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</si>
  <si>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</si>
  <si>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</si>
  <si>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</si>
  <si>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</si>
  <si>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</si>
  <si>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</si>
  <si>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</si>
  <si>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</si>
  <si>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</si>
  <si>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</si>
  <si>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</si>
  <si>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</si>
  <si>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</si>
  <si>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</si>
  <si>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</si>
  <si>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</si>
  <si>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</si>
  <si>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</si>
  <si>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</si>
  <si>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</si>
  <si>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</si>
  <si>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</si>
  <si>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</si>
  <si>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</si>
  <si>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</si>
  <si>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</si>
  <si>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</si>
  <si>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</si>
  <si>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</si>
  <si>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</si>
  <si>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</si>
  <si>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</si>
  <si>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</si>
  <si>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</si>
  <si>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</si>
  <si>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</si>
  <si>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</si>
  <si>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</si>
  <si>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</si>
  <si>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</si>
  <si>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</si>
  <si>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</si>
  <si>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</si>
  <si>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</si>
  <si>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</si>
  <si>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</si>
  <si>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</si>
  <si>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</si>
  <si>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</si>
  <si>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</si>
  <si>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</si>
  <si>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</si>
  <si>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</si>
  <si>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</si>
  <si>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</si>
  <si>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</si>
  <si>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</si>
  <si>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</si>
  <si>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</si>
  <si>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</si>
  <si>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</si>
  <si>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</si>
  <si>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</si>
  <si>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</si>
  <si>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</si>
  <si>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</si>
  <si>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</si>
  <si>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</si>
  <si>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</si>
  <si>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</si>
  <si>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</si>
  <si>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</si>
  <si>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</si>
  <si>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</si>
  <si>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</si>
  <si>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</si>
  <si>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</si>
  <si>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</si>
  <si>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</si>
  <si>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</si>
  <si>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</si>
  <si>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</si>
  <si>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</si>
  <si>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</si>
  <si>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</si>
  <si>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</si>
  <si>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</si>
  <si>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</si>
  <si>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</si>
  <si>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</si>
  <si>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</si>
  <si>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</si>
  <si>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</si>
  <si>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</si>
  <si>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</si>
  <si>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</si>
  <si>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</si>
  <si>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</si>
  <si>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</si>
  <si>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</si>
  <si>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</si>
  <si>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</si>
  <si>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</si>
  <si>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</si>
  <si>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</si>
  <si>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</si>
  <si>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</si>
  <si>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</si>
  <si>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</si>
  <si>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</si>
  <si>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</si>
  <si>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</si>
  <si>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</si>
  <si>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</si>
  <si>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</si>
  <si>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</si>
  <si>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</si>
  <si>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</si>
  <si>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</si>
  <si>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</si>
  <si>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</si>
  <si>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</si>
  <si>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</si>
  <si>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</si>
  <si>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</si>
  <si>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</si>
  <si>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</si>
  <si>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</si>
  <si>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</si>
  <si>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</si>
  <si>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</si>
  <si>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</si>
  <si>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</si>
  <si>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</si>
  <si>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</si>
  <si>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</si>
  <si>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</si>
  <si>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</si>
  <si>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</si>
  <si>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</si>
  <si>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</si>
  <si>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</si>
  <si>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</si>
  <si>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</si>
  <si>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</si>
  <si>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</si>
  <si>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</si>
  <si>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</si>
  <si>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</si>
  <si>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</si>
  <si>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</si>
  <si>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</si>
  <si>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</si>
  <si>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</si>
  <si>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</si>
  <si>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</si>
  <si>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</si>
  <si>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</si>
  <si>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</si>
  <si>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</si>
  <si>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</si>
  <si>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</si>
  <si>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</si>
  <si>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</si>
  <si>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</si>
  <si>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</si>
  <si>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</si>
  <si>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</si>
  <si>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</si>
  <si>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</si>
  <si>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</si>
  <si>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</si>
  <si>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</si>
  <si>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</si>
  <si>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</si>
  <si>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</si>
  <si>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</si>
  <si>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</si>
  <si>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</si>
  <si>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</si>
  <si>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</si>
  <si>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</si>
  <si>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</si>
  <si>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</si>
  <si>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</si>
  <si>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</si>
  <si>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</si>
  <si>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</si>
  <si>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</si>
  <si>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</si>
  <si>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</si>
  <si>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</si>
  <si>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</si>
  <si>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</si>
  <si>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</si>
  <si>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</si>
  <si>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</si>
  <si>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</si>
  <si>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</si>
  <si>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</si>
  <si>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</si>
  <si>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</si>
  <si>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</si>
  <si>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</si>
  <si>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</si>
  <si>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</si>
  <si>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</si>
  <si>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</si>
  <si>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</si>
  <si>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</si>
  <si>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</si>
  <si>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</si>
  <si>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</si>
  <si>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</si>
  <si>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</si>
  <si>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</si>
  <si>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</si>
  <si>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</si>
  <si>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</si>
  <si>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</si>
  <si>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</si>
  <si>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</si>
  <si>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</si>
  <si>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</si>
  <si>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</si>
  <si>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</si>
  <si>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</si>
  <si>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</si>
  <si>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</si>
  <si>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</si>
  <si>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</si>
  <si>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</si>
  <si>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</si>
  <si>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</si>
  <si>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</si>
  <si>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</si>
  <si>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</si>
  <si>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</si>
  <si>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</si>
  <si>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</si>
  <si>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</si>
  <si>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</si>
  <si>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</si>
  <si>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</si>
  <si>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</si>
  <si>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</si>
  <si>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</si>
  <si>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</si>
  <si>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</si>
  <si>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</si>
  <si>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</si>
  <si>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</si>
  <si>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</si>
  <si>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</si>
  <si>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</si>
  <si>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</si>
  <si>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</si>
  <si>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</si>
  <si>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</si>
  <si>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</si>
  <si>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</si>
  <si>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</si>
  <si>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</si>
  <si>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</si>
  <si>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</si>
  <si>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</si>
  <si>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</si>
  <si>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</si>
  <si>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</si>
  <si>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</si>
  <si>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</si>
  <si>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</si>
  <si>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</si>
  <si>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</si>
  <si>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</si>
  <si>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</si>
  <si>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</si>
  <si>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</si>
  <si>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</si>
  <si>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</si>
  <si>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</si>
  <si>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</si>
  <si>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</si>
  <si>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</si>
  <si>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</si>
  <si>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</si>
  <si>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</si>
  <si>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</si>
  <si>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</si>
  <si>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</si>
  <si>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</si>
  <si>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</si>
  <si>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</si>
  <si>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</si>
  <si>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</si>
  <si>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</si>
  <si>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</si>
  <si>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</si>
  <si>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</si>
  <si>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</si>
  <si>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</si>
  <si>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</si>
  <si>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</si>
  <si>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</si>
  <si>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</si>
  <si>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</si>
  <si>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</si>
  <si>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</si>
  <si>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</si>
  <si>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</si>
  <si>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</si>
  <si>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</si>
  <si>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</si>
  <si>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</si>
  <si>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</si>
  <si>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</si>
  <si>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</si>
  <si>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</si>
  <si>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</si>
  <si>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</si>
  <si>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</si>
  <si>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</si>
  <si>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</si>
  <si>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</si>
  <si>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</si>
  <si>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</si>
  <si>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</si>
  <si>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</si>
  <si>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</si>
  <si>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</si>
  <si>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</si>
  <si>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</si>
  <si>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</si>
  <si>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</si>
  <si>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</si>
  <si>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</si>
  <si>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</si>
  <si>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</si>
  <si>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</si>
  <si>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</si>
  <si>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</si>
  <si>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</si>
  <si>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</si>
  <si>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</si>
  <si>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</si>
  <si>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</si>
  <si>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</si>
  <si>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</si>
  <si>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</si>
  <si>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</si>
  <si>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</si>
  <si>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</si>
  <si>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</si>
  <si>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</si>
  <si>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</si>
  <si>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</si>
  <si>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</si>
  <si>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</si>
  <si>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</si>
  <si>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</si>
  <si>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</si>
  <si>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</si>
  <si>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</si>
  <si>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</si>
  <si>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</si>
  <si>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</si>
  <si>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</si>
  <si>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</si>
  <si>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</si>
  <si>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</si>
  <si>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</si>
  <si>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</si>
  <si>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</si>
  <si>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</si>
  <si>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</si>
  <si>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</si>
  <si>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</si>
  <si>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</si>
  <si>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</si>
  <si>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</si>
  <si>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</si>
  <si>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</si>
  <si>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</si>
  <si>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</si>
  <si>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</si>
  <si>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</si>
  <si>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</si>
  <si>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</si>
  <si>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</si>
  <si>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</si>
  <si>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</si>
  <si>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</si>
  <si>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</si>
  <si>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</si>
  <si>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</si>
  <si>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</si>
  <si>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</si>
  <si>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</si>
  <si>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</si>
  <si>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</si>
  <si>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</si>
  <si>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</si>
  <si>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</si>
  <si>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</si>
  <si>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</si>
  <si>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</si>
  <si>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</si>
  <si>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</si>
  <si>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</si>
  <si>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</si>
  <si>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</si>
  <si>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</si>
  <si>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</si>
  <si>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</si>
  <si>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</si>
  <si>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</si>
  <si>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</si>
  <si>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</si>
  <si>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</si>
  <si>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</si>
  <si>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</si>
  <si>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</si>
  <si>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</si>
  <si>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</si>
  <si>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</si>
  <si>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</si>
  <si>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</si>
  <si>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</si>
  <si>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</si>
  <si>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</si>
  <si>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</si>
  <si>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</si>
  <si>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</si>
  <si>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</si>
  <si>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</si>
  <si>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</si>
  <si>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</si>
  <si>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</si>
  <si>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</si>
  <si>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</si>
  <si>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</si>
  <si>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</si>
  <si>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</si>
  <si>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</si>
  <si>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</si>
  <si>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</si>
  <si>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</si>
  <si>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</si>
  <si>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</si>
  <si>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</si>
  <si>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</si>
  <si>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</si>
  <si>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</si>
  <si>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</si>
  <si>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</si>
  <si>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</si>
  <si>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</si>
  <si>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</si>
  <si>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</si>
  <si>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</si>
  <si>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</si>
  <si>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</si>
  <si>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</si>
  <si>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</si>
  <si>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</si>
  <si>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</si>
  <si>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</si>
  <si>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</si>
  <si>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</si>
  <si>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</si>
  <si>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</si>
  <si>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</si>
  <si>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</si>
  <si>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</si>
  <si>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</si>
  <si>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</si>
  <si>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</si>
  <si>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</si>
  <si>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</si>
  <si>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</si>
  <si>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</si>
  <si>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</si>
  <si>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</si>
  <si>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</si>
  <si>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</si>
  <si>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</si>
  <si>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</si>
  <si>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</si>
  <si>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</si>
  <si>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</si>
  <si>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</si>
  <si>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</si>
  <si>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</si>
  <si>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</si>
  <si>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</si>
  <si>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</si>
  <si>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</si>
  <si>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</si>
  <si>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</si>
  <si>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</si>
  <si>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</si>
  <si>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</si>
  <si>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</si>
  <si>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</si>
  <si>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</si>
  <si>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</si>
  <si>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</si>
  <si>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</si>
  <si>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</si>
  <si>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</si>
  <si>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</si>
  <si>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</si>
  <si>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</si>
  <si>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</si>
  <si>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</si>
  <si>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</si>
  <si>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</si>
  <si>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</si>
  <si>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</si>
  <si>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</si>
  <si>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</si>
  <si>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</si>
  <si>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</si>
  <si>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</si>
  <si>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</si>
  <si>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</si>
  <si>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</si>
  <si>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</si>
  <si>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</si>
  <si>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</si>
  <si>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</si>
  <si>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</si>
  <si>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</si>
  <si>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</si>
  <si>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</si>
  <si>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</si>
  <si>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</si>
  <si>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</si>
  <si>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</si>
  <si>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</si>
  <si>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</si>
  <si>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</si>
  <si>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</si>
  <si>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</si>
  <si>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</si>
  <si>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</si>
  <si>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</si>
  <si>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</si>
  <si>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</si>
  <si>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</si>
  <si>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</si>
  <si>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</si>
  <si>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</si>
  <si>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</si>
  <si>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</si>
  <si>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</si>
  <si>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</si>
  <si>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</si>
  <si>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</si>
  <si>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</si>
  <si>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</si>
  <si>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</si>
  <si>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</si>
  <si>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</si>
  <si>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</si>
  <si>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</si>
  <si>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</si>
  <si>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</si>
  <si>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</si>
  <si>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</si>
  <si>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</si>
  <si>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</si>
  <si>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</si>
  <si>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</si>
  <si>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</si>
  <si>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</si>
  <si>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</si>
  <si>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</si>
  <si>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</si>
  <si>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</si>
  <si>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</si>
  <si>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</si>
  <si>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</si>
  <si>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</si>
  <si>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</si>
  <si>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</si>
  <si>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</si>
  <si>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</si>
  <si>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</si>
  <si>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</si>
  <si>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</si>
  <si>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</si>
  <si>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</si>
  <si>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</si>
  <si>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</si>
  <si>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</si>
  <si>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</si>
  <si>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</si>
  <si>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</si>
  <si>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</si>
  <si>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</si>
  <si>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</si>
  <si>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</si>
  <si>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</si>
  <si>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</si>
  <si>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</si>
  <si>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</si>
  <si>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</si>
  <si>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</si>
  <si>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</si>
  <si>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</si>
  <si>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</si>
  <si>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</si>
  <si>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</si>
  <si>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</si>
  <si>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</si>
  <si>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</si>
  <si>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</si>
  <si>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</si>
  <si>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</si>
  <si>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</si>
  <si>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</si>
  <si>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</si>
  <si>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</si>
  <si>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</si>
  <si>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</si>
  <si>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</si>
  <si>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</si>
  <si>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</si>
  <si>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</si>
  <si>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</si>
  <si>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</si>
  <si>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</si>
  <si>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</si>
  <si>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</si>
  <si>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</si>
  <si>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</si>
  <si>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</si>
  <si>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</si>
  <si>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</si>
  <si>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</si>
  <si>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</si>
  <si>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</si>
  <si>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</si>
  <si>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</si>
  <si>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</si>
  <si>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</si>
  <si>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</si>
  <si>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</si>
  <si>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</si>
  <si>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</si>
  <si>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</si>
  <si>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</si>
  <si>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</si>
  <si>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</si>
  <si>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</si>
  <si>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</si>
  <si>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</si>
  <si>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</si>
  <si>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</si>
  <si>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</si>
  <si>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</si>
  <si>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</si>
  <si>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</si>
  <si>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</si>
  <si>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</si>
  <si>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</si>
  <si>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</si>
  <si>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</si>
  <si>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</si>
  <si>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</si>
  <si>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</si>
  <si>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</si>
  <si>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</si>
  <si>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</si>
  <si>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</si>
  <si>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</si>
  <si>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</si>
  <si>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</si>
  <si>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</si>
  <si>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</si>
  <si>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</si>
  <si>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</si>
  <si>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</si>
  <si>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</si>
  <si>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</si>
  <si>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</si>
  <si>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</si>
  <si>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</si>
  <si>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</si>
  <si>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</si>
  <si>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</si>
  <si>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</si>
  <si>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</si>
  <si>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</si>
  <si>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</si>
  <si>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</si>
  <si>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</si>
  <si>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</si>
  <si>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</si>
  <si>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</si>
  <si>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</si>
  <si>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</si>
  <si>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</si>
  <si>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</si>
  <si>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</si>
  <si>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</si>
  <si>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</si>
  <si>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</si>
  <si>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</si>
  <si>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</si>
  <si>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</si>
  <si>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</si>
  <si>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</si>
  <si>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</si>
  <si>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</si>
  <si>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</si>
  <si>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</si>
  <si>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</si>
  <si>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</si>
  <si>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</si>
  <si>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</si>
  <si>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</si>
  <si>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</si>
  <si>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</si>
  <si>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</si>
  <si>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</si>
  <si>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</si>
  <si>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</si>
  <si>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</si>
  <si>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</si>
  <si>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</si>
  <si>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</si>
  <si>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</si>
  <si>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</si>
  <si>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</si>
  <si>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</si>
  <si>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</si>
  <si>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</si>
  <si>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</si>
  <si>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</si>
  <si>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</si>
  <si>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</si>
  <si>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</si>
  <si>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</si>
  <si>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</si>
  <si>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</si>
  <si>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</si>
  <si>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</si>
  <si>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</si>
  <si>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</si>
  <si>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</si>
  <si>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</si>
  <si>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</si>
  <si>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</si>
  <si>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</si>
  <si>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</si>
  <si>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</si>
  <si>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</si>
  <si>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</si>
  <si>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</si>
  <si>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</si>
  <si>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</si>
  <si>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</si>
  <si>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</si>
  <si>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</si>
  <si>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</si>
  <si>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</si>
  <si>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</si>
  <si>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</si>
  <si>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</si>
  <si>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</si>
  <si>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</si>
  <si>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</si>
  <si>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</si>
  <si>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</si>
  <si>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</si>
  <si>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</si>
  <si>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</si>
  <si>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</si>
  <si>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</si>
  <si>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</si>
  <si>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</si>
  <si>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</si>
  <si>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</si>
  <si>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</si>
  <si>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</si>
  <si>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</si>
  <si>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</si>
  <si>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</si>
  <si>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</si>
  <si>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</si>
  <si>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</si>
  <si>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</si>
  <si>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</si>
  <si>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</si>
  <si>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</si>
  <si>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</si>
  <si>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</si>
  <si>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</si>
  <si>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</si>
  <si>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</si>
  <si>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</si>
  <si>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</si>
  <si>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</si>
  <si>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</si>
  <si>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</si>
  <si>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</si>
  <si>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</si>
  <si>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</si>
  <si>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</si>
  <si>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</si>
  <si>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</si>
  <si>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</si>
  <si>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</si>
  <si>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</si>
  <si>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</si>
  <si>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</si>
  <si>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</si>
  <si>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</si>
  <si>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</si>
  <si>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</si>
  <si>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</si>
  <si>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</si>
  <si>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</si>
  <si>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</si>
  <si>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</si>
  <si>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</si>
  <si>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</si>
  <si>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</si>
  <si>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</si>
  <si>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</si>
  <si>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</si>
  <si>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</si>
  <si>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</si>
  <si>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</si>
  <si>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</si>
  <si>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</si>
  <si>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</si>
  <si>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</si>
  <si>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</si>
  <si>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</si>
  <si>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</si>
  <si>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</si>
  <si>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</si>
  <si>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</si>
  <si>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</si>
  <si>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</si>
  <si>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</si>
  <si>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</si>
  <si>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</si>
  <si>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</si>
  <si>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</si>
  <si>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</si>
  <si>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</si>
  <si>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</si>
  <si>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</si>
  <si>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</si>
  <si>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</si>
  <si>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</si>
  <si>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</si>
  <si>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</si>
  <si>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</si>
  <si>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</si>
  <si>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</si>
  <si>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</si>
  <si>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</si>
  <si>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</si>
  <si>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</si>
  <si>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</si>
  <si>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</si>
  <si>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</si>
  <si>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</si>
  <si>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</si>
  <si>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</si>
  <si>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</si>
  <si>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</si>
  <si>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</si>
  <si>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</si>
  <si>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</si>
  <si>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</si>
  <si>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</si>
  <si>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</si>
  <si>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</si>
  <si>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</si>
  <si>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</si>
  <si>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</si>
  <si>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</si>
  <si>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</si>
  <si>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</si>
  <si>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</si>
  <si>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</si>
  <si>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</si>
  <si>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</si>
  <si>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</si>
  <si>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</si>
  <si>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</si>
  <si>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</si>
  <si>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</si>
  <si>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</si>
  <si>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</si>
  <si>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</si>
  <si>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</si>
  <si>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</si>
  <si>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</si>
  <si>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</si>
  <si>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</si>
  <si>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</si>
  <si>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</si>
  <si>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</si>
  <si>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</si>
  <si>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</si>
  <si>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</si>
  <si>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</si>
  <si>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</si>
  <si>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</si>
  <si>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</si>
  <si>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</si>
  <si>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</si>
  <si>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</si>
  <si>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</si>
  <si>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</si>
  <si>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</si>
  <si>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</si>
  <si>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</si>
  <si>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</si>
  <si>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</si>
  <si>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</si>
  <si>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</si>
  <si>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</si>
  <si>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</si>
  <si>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</si>
  <si>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</si>
  <si>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</si>
  <si>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</si>
  <si>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</si>
  <si>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</si>
  <si>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</si>
  <si>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</si>
  <si>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</si>
  <si>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</si>
  <si>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</si>
  <si>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</si>
  <si>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</si>
  <si>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</si>
  <si>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</si>
  <si>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</si>
  <si>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</si>
  <si>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</si>
  <si>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</si>
  <si>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</si>
  <si>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</si>
  <si>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</si>
  <si>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</si>
  <si>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</si>
  <si>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</si>
  <si>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</si>
  <si>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</si>
  <si>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</si>
  <si>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</si>
  <si>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</si>
  <si>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</si>
  <si>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</si>
  <si>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</si>
  <si>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</si>
  <si>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</si>
  <si>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</si>
  <si>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</si>
  <si>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</si>
  <si>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</si>
  <si>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</si>
  <si>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</si>
  <si>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</si>
  <si>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</si>
  <si>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</si>
  <si>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</si>
  <si>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</si>
  <si>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</si>
  <si>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</si>
  <si>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</si>
  <si>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</si>
  <si>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</si>
  <si>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</si>
  <si>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</si>
  <si>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</si>
  <si>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</si>
  <si>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</si>
  <si>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</si>
  <si>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</si>
  <si>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</si>
  <si>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</si>
  <si>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</si>
  <si>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</si>
  <si>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</si>
  <si>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</si>
  <si>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</si>
  <si>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</si>
  <si>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</si>
  <si>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</si>
  <si>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</si>
  <si>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</si>
  <si>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</si>
  <si>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</si>
  <si>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</si>
  <si>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</si>
  <si>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</si>
  <si>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</si>
  <si>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</si>
  <si>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</si>
  <si>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</si>
  <si>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</si>
  <si>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</si>
  <si>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</si>
  <si>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</si>
  <si>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</si>
  <si>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</si>
  <si>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</si>
  <si>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</si>
  <si>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</si>
  <si>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</si>
  <si>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</si>
  <si>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</si>
  <si>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</si>
  <si>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</si>
  <si>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</si>
  <si>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</si>
  <si>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</si>
  <si>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</si>
  <si>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</si>
  <si>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</si>
  <si>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</si>
  <si>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</si>
  <si>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</si>
  <si>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</si>
  <si>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</si>
  <si>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</si>
  <si>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</si>
  <si>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</si>
  <si>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</si>
  <si>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</si>
  <si>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</si>
  <si>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</si>
  <si>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</si>
  <si>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</si>
  <si>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</si>
  <si>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</si>
  <si>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</si>
  <si>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</si>
  <si>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</si>
  <si>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</si>
  <si>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</si>
  <si>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</si>
  <si>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</si>
  <si>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</si>
  <si>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</si>
  <si>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</si>
  <si>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</si>
  <si>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</si>
  <si>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</si>
  <si>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</si>
  <si>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</si>
  <si>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</si>
  <si>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</si>
  <si>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</si>
  <si>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</si>
  <si>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</si>
  <si>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</si>
  <si>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</si>
  <si>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</si>
  <si>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</si>
  <si>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</si>
  <si>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</si>
  <si>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</si>
  <si>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</si>
  <si>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</si>
  <si>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</si>
  <si>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</si>
  <si>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</si>
  <si>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</si>
  <si>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</si>
  <si>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</si>
  <si>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</si>
  <si>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</si>
  <si>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</si>
  <si>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</si>
  <si>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</si>
  <si>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</si>
  <si>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</si>
  <si>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</si>
  <si>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</si>
  <si>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</si>
  <si>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</si>
  <si>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</si>
  <si>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</si>
  <si>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</si>
  <si>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</si>
  <si>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</si>
  <si>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</si>
  <si>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</si>
  <si>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</si>
  <si>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</si>
  <si>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</si>
  <si>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</si>
  <si>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</si>
  <si>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</si>
  <si>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</si>
  <si>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</si>
  <si>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</si>
  <si>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</si>
  <si>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</si>
  <si>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</si>
  <si>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</si>
  <si>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</si>
  <si>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</si>
  <si>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</si>
  <si>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</si>
  <si>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</si>
  <si>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</si>
  <si>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</si>
  <si>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</si>
  <si>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</si>
  <si>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</si>
  <si>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</si>
  <si>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</si>
  <si>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</si>
  <si>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</si>
  <si>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</si>
  <si>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</si>
  <si>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</si>
  <si>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</si>
  <si>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</si>
  <si>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</si>
  <si>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</si>
  <si>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</si>
  <si>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</si>
  <si>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</si>
  <si>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</si>
  <si>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</si>
  <si>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</si>
  <si>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</si>
  <si>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</si>
  <si>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</si>
  <si>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</si>
  <si>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</si>
  <si>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</si>
  <si>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</si>
  <si>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</si>
  <si>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</si>
  <si>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</si>
  <si>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</si>
  <si>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</si>
  <si>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</si>
  <si>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</si>
  <si>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</si>
  <si>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</si>
  <si>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</si>
  <si>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</si>
  <si>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</si>
  <si>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</si>
  <si>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</si>
  <si>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</si>
  <si>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</si>
  <si>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</si>
  <si>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</si>
  <si>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</si>
  <si>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</si>
  <si>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</si>
  <si>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</si>
  <si>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</si>
  <si>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</si>
  <si>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</si>
  <si>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</si>
  <si>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</si>
  <si>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</si>
  <si>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</si>
  <si>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</si>
  <si>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</si>
  <si>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</si>
  <si>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</si>
  <si>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</si>
  <si>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</si>
  <si>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</si>
  <si>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</si>
  <si>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</si>
  <si>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</si>
  <si>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</si>
  <si>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</si>
  <si>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</si>
  <si>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</si>
  <si>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</si>
  <si>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</si>
  <si>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</si>
  <si>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</si>
  <si>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</si>
  <si>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</si>
  <si>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</si>
  <si>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</si>
  <si>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</si>
  <si>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</si>
  <si>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</si>
  <si>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</si>
  <si>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</si>
  <si>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</si>
  <si>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</si>
  <si>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</si>
  <si>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</si>
  <si>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</si>
  <si>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</si>
  <si>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</si>
  <si>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</si>
  <si>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</si>
  <si>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</si>
  <si>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</si>
  <si>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</si>
  <si>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</si>
  <si>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</si>
  <si>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</si>
  <si>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</si>
  <si>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</si>
  <si>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</si>
  <si>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</si>
  <si>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</si>
  <si>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</si>
  <si>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</si>
  <si>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</si>
  <si>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</si>
  <si>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</si>
  <si>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</si>
  <si>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</si>
  <si>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</si>
  <si>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</si>
  <si>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</si>
  <si>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</si>
  <si>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</si>
  <si>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</si>
  <si>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</si>
  <si>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</si>
  <si>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</si>
  <si>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</si>
  <si>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</si>
  <si>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</si>
  <si>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</si>
  <si>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</si>
  <si>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</si>
  <si>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</si>
  <si>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</si>
  <si>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</si>
  <si>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</si>
  <si>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</si>
  <si>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</si>
  <si>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</si>
  <si>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</si>
  <si>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</si>
  <si>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</si>
  <si>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</si>
  <si>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</si>
  <si>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</si>
  <si>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</si>
  <si>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</si>
  <si>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</si>
  <si>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</si>
  <si>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</si>
  <si>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</si>
  <si>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</si>
  <si>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</si>
  <si>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</si>
  <si>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</si>
  <si>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</si>
  <si>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</si>
  <si>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</si>
  <si>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</si>
  <si>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</si>
  <si>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</si>
  <si>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</si>
  <si>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</si>
  <si>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</si>
  <si>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</si>
  <si>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</si>
  <si>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</si>
  <si>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</si>
  <si>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</si>
  <si>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</si>
  <si>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</si>
  <si>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</si>
  <si>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</si>
  <si>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</si>
  <si>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</si>
  <si>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</si>
  <si>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</si>
  <si>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</si>
  <si>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</si>
  <si>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</si>
  <si>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</si>
  <si>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</si>
  <si>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</si>
  <si>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</si>
  <si>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</si>
  <si>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</si>
  <si>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</si>
  <si>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</si>
  <si>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</si>
  <si>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</si>
  <si>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</si>
  <si>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</si>
  <si>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</si>
  <si>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</si>
  <si>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</si>
  <si>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</si>
  <si>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</si>
  <si>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</si>
  <si>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</si>
  <si>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</si>
  <si>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</si>
  <si>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</si>
  <si>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</si>
  <si>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</si>
  <si>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</si>
  <si>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</si>
  <si>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</si>
  <si>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</si>
  <si>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</si>
  <si>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</si>
  <si>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</si>
  <si>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</si>
  <si>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</si>
  <si>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</si>
  <si>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</si>
  <si>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</si>
  <si>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</si>
  <si>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</si>
  <si>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</si>
  <si>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</si>
  <si>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</si>
  <si>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</si>
  <si>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</si>
  <si>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</si>
  <si>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</si>
  <si>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</si>
  <si>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</si>
  <si>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</si>
  <si>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</si>
  <si>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</si>
  <si>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</si>
  <si>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</si>
  <si>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</si>
  <si>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</si>
  <si>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</si>
  <si>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</si>
  <si>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</si>
  <si>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</si>
  <si>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</si>
  <si>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</si>
  <si>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</si>
  <si>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</si>
  <si>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</si>
  <si>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</si>
  <si>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</si>
  <si>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</si>
  <si>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</si>
  <si>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</si>
  <si>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</si>
  <si>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</si>
  <si>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</si>
  <si>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</si>
  <si>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</si>
  <si>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</si>
  <si>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</si>
  <si>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</si>
  <si>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</si>
  <si>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</si>
  <si>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</si>
  <si>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</si>
  <si>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</si>
  <si>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</si>
  <si>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</si>
  <si>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</si>
  <si>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</si>
  <si>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</si>
  <si>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</si>
  <si>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</si>
  <si>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</si>
  <si>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</si>
  <si>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</si>
  <si>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</si>
  <si>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</si>
  <si>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</si>
  <si>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</si>
  <si>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</si>
  <si>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</si>
  <si>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</si>
  <si>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</si>
  <si>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</si>
  <si>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</si>
  <si>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</si>
  <si>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</si>
  <si>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</si>
  <si>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</si>
  <si>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</si>
  <si>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</si>
  <si>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</si>
  <si>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</si>
  <si>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</si>
  <si>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</si>
  <si>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</si>
  <si>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</si>
  <si>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</si>
  <si>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</si>
  <si>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</si>
  <si>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</si>
  <si>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</si>
  <si>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</si>
  <si>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</si>
  <si>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</si>
  <si>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</si>
  <si>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</si>
  <si>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</si>
  <si>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</si>
  <si>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</si>
  <si>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</si>
  <si>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</si>
  <si>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</si>
  <si>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</si>
  <si>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</si>
  <si>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</si>
  <si>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</si>
  <si>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</si>
  <si>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</si>
  <si>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</si>
  <si>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</si>
  <si>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</si>
  <si>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</si>
  <si>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</si>
  <si>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</si>
  <si>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</si>
  <si>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</si>
  <si>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</si>
  <si>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</si>
  <si>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</si>
  <si>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</si>
  <si>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</si>
  <si>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</si>
  <si>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</si>
  <si>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</si>
  <si>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</si>
  <si>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</si>
  <si>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</si>
  <si>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</si>
  <si>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</si>
  <si>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</si>
  <si>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</si>
  <si>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</si>
  <si>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</si>
  <si>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</si>
  <si>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</si>
  <si>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</si>
  <si>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</si>
  <si>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</si>
  <si>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</si>
  <si>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</si>
  <si>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</si>
  <si>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</si>
  <si>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</si>
  <si>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</si>
  <si>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</si>
  <si>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</si>
  <si>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</si>
  <si>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</si>
  <si>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</si>
  <si>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</si>
  <si>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</si>
  <si>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</si>
  <si>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</si>
  <si>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</si>
  <si>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</si>
  <si>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</si>
  <si>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</si>
  <si>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</si>
  <si>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</si>
  <si>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</si>
  <si>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</si>
  <si>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</si>
  <si>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</si>
  <si>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</si>
  <si>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</si>
  <si>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</si>
  <si>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</si>
  <si>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</si>
  <si>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</si>
  <si>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</si>
  <si>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</si>
  <si>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</si>
  <si>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</si>
  <si>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</si>
  <si>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</si>
  <si>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</si>
  <si>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</si>
  <si>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</si>
  <si>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</si>
  <si>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</si>
  <si>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</si>
  <si>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</si>
  <si>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</si>
  <si>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</si>
  <si>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</si>
  <si>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</si>
  <si>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</si>
  <si>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</si>
  <si>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</si>
  <si>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</si>
  <si>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</si>
  <si>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</si>
  <si>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</si>
  <si>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</si>
  <si>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</si>
  <si>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</si>
  <si>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</si>
  <si>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</si>
  <si>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</si>
  <si>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</si>
  <si>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</si>
  <si>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</si>
  <si>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</si>
  <si>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</si>
  <si>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</si>
  <si>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</si>
  <si>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</si>
  <si>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</si>
  <si>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</si>
  <si>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</si>
  <si>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</si>
  <si>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</si>
  <si>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</si>
  <si>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</si>
  <si>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</si>
  <si>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</si>
  <si>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</si>
  <si>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</si>
  <si>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</si>
  <si>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</si>
  <si>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</si>
  <si>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</si>
  <si>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</si>
  <si>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</si>
  <si>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</si>
  <si>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</si>
  <si>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</si>
  <si>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</si>
  <si>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</si>
  <si>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</si>
  <si>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</si>
  <si>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</si>
  <si>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</si>
  <si>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</si>
  <si>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</si>
  <si>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</si>
  <si>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</si>
  <si>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</si>
  <si>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</si>
  <si>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</si>
  <si>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</si>
  <si>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</si>
  <si>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</si>
  <si>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</si>
  <si>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</si>
  <si>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</si>
  <si>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</si>
  <si>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</si>
  <si>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</si>
  <si>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</si>
  <si>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</si>
  <si>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</si>
  <si>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</si>
  <si>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</si>
  <si>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</si>
  <si>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</si>
  <si>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</si>
  <si>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</si>
  <si>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</si>
  <si>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</si>
  <si>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</si>
  <si>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</si>
  <si>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</si>
  <si>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</si>
  <si>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</si>
  <si>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</si>
  <si>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</si>
  <si>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</si>
  <si>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</si>
  <si>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</si>
  <si>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</si>
  <si>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</si>
  <si>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</si>
  <si>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</si>
  <si>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</si>
  <si>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</si>
  <si>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</si>
  <si>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</si>
  <si>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</si>
  <si>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</si>
  <si>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</si>
  <si>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</si>
  <si>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</si>
  <si>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</si>
  <si>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</si>
  <si>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</si>
  <si>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</si>
  <si>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</si>
  <si>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</si>
  <si>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</si>
  <si>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</si>
  <si>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</si>
  <si>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</si>
  <si>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</si>
  <si>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</si>
  <si>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</si>
  <si>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</si>
  <si>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</si>
  <si>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</si>
  <si>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</si>
  <si>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</si>
  <si>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</si>
  <si>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</si>
  <si>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</si>
  <si>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</si>
  <si>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</si>
  <si>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</si>
  <si>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</si>
  <si>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</si>
  <si>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</si>
  <si>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</si>
  <si>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</si>
  <si>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</si>
  <si>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</si>
  <si>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</si>
  <si>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</si>
  <si>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</si>
  <si>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</si>
  <si>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</si>
  <si>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</si>
  <si>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</si>
  <si>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</si>
  <si>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</si>
  <si>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</si>
  <si>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</si>
  <si>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</si>
  <si>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</si>
  <si>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</si>
  <si>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</si>
  <si>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</si>
  <si>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</si>
  <si>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</si>
  <si>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</si>
  <si>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</si>
  <si>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</si>
  <si>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</si>
  <si>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</si>
  <si>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</si>
  <si>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</si>
  <si>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</si>
  <si>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</si>
  <si>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</si>
  <si>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</si>
  <si>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</si>
  <si>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</si>
  <si>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</si>
  <si>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</si>
  <si>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</si>
  <si>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</si>
  <si>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</si>
  <si>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</si>
  <si>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</si>
  <si>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</si>
  <si>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</si>
  <si>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</si>
  <si>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</si>
  <si>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</si>
  <si>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</si>
  <si>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</si>
  <si>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</si>
  <si>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</si>
  <si>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</si>
  <si>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</si>
  <si>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</si>
  <si>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</si>
  <si>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</si>
  <si>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</si>
  <si>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</si>
  <si>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</si>
  <si>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</si>
  <si>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</si>
  <si>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</si>
  <si>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</si>
  <si>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</si>
  <si>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</si>
  <si>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</si>
  <si>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</si>
  <si>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</si>
  <si>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</si>
  <si>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</si>
  <si>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</si>
  <si>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</si>
  <si>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</si>
  <si>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</si>
  <si>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</si>
  <si>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</si>
  <si>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</si>
  <si>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</si>
  <si>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</si>
  <si>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</si>
  <si>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</si>
  <si>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</si>
  <si>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</si>
  <si>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</si>
  <si>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</si>
  <si>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</si>
  <si>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</si>
  <si>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</si>
  <si>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</si>
  <si>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</si>
  <si>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</si>
  <si>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</si>
  <si>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</si>
  <si>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</si>
  <si>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</si>
  <si>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</si>
  <si>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</si>
  <si>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</si>
  <si>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</si>
  <si>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</si>
  <si>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</si>
  <si>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</si>
  <si>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</si>
  <si>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</si>
  <si>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</si>
  <si>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</si>
  <si>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</si>
  <si>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</si>
  <si>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</si>
  <si>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</si>
  <si>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</si>
  <si>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</si>
  <si>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</si>
  <si>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</si>
  <si>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</si>
  <si>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</si>
  <si>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</si>
  <si>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</si>
  <si>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</si>
  <si>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</si>
  <si>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</si>
  <si>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</si>
  <si>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</si>
  <si>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</si>
  <si>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</si>
  <si>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</si>
  <si>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</si>
  <si>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</si>
  <si>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</si>
  <si>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</si>
  <si>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</si>
  <si>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</si>
  <si>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</si>
  <si>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</si>
  <si>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</si>
  <si>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</si>
  <si>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</si>
  <si>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</si>
  <si>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</si>
  <si>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</si>
  <si>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</si>
  <si>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</si>
  <si>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</si>
  <si>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</si>
  <si>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</si>
  <si>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</si>
  <si>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</si>
  <si>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</si>
  <si>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</si>
  <si>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</si>
  <si>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</si>
  <si>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</si>
  <si>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</si>
  <si>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</si>
  <si>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</si>
  <si>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</si>
  <si>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</si>
  <si>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</si>
  <si>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</si>
  <si>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</si>
  <si>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</si>
  <si>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</si>
  <si>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</si>
  <si>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</si>
  <si>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</si>
  <si>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</si>
  <si>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</si>
  <si>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</si>
  <si>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</si>
  <si>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</si>
  <si>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</si>
  <si>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</si>
  <si>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</si>
  <si>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</si>
  <si>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</si>
  <si>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</si>
  <si>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</si>
  <si>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</si>
  <si>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</si>
  <si>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</si>
  <si>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</si>
  <si>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</si>
  <si>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</si>
  <si>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</si>
  <si>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</si>
  <si>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</si>
  <si>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</si>
  <si>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</si>
  <si>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</si>
  <si>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</si>
  <si>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</si>
  <si>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</si>
  <si>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</si>
  <si>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</si>
  <si>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</si>
  <si>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</si>
  <si>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</si>
  <si>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</si>
  <si>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</si>
  <si>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</si>
  <si>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</si>
  <si>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</si>
  <si>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</si>
  <si>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</si>
  <si>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</si>
  <si>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</si>
  <si>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</si>
  <si>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</si>
  <si>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</si>
  <si>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</si>
  <si>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</si>
  <si>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</si>
  <si>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</si>
  <si>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</si>
  <si>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</si>
  <si>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</si>
  <si>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</si>
  <si>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</si>
  <si>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</si>
  <si>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</si>
  <si>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</si>
  <si>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</si>
  <si>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</si>
  <si>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</si>
  <si>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</si>
  <si>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</si>
  <si>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</si>
  <si>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</si>
  <si>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</si>
  <si>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</si>
  <si>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</si>
  <si>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</si>
  <si>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</si>
  <si>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</si>
  <si>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</si>
  <si>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</si>
  <si>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</si>
  <si>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</si>
  <si>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</si>
  <si>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</si>
  <si>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</si>
  <si>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</si>
  <si>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</si>
  <si>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</si>
  <si>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</si>
  <si>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</si>
  <si>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</si>
  <si>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</si>
  <si>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</si>
  <si>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</si>
  <si>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</si>
  <si>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</si>
  <si>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</si>
  <si>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</si>
  <si>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</si>
  <si>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</si>
  <si>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</si>
  <si>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</si>
  <si>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</si>
  <si>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</si>
  <si>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</si>
  <si>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</si>
  <si>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</si>
  <si>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</si>
  <si>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</si>
  <si>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</si>
  <si>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</si>
  <si>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</si>
  <si>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</si>
  <si>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</si>
  <si>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</si>
  <si>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</si>
  <si>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</si>
  <si>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</si>
  <si>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</si>
  <si>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</si>
  <si>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</si>
  <si>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</si>
  <si>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</si>
  <si>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</si>
  <si>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</si>
  <si>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</si>
  <si>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</si>
  <si>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</si>
  <si>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</si>
  <si>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</si>
  <si>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</si>
  <si>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</si>
  <si>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</si>
  <si>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</si>
  <si>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</si>
  <si>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</si>
  <si>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</si>
  <si>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</si>
  <si>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</si>
  <si>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</si>
  <si>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</si>
  <si>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</si>
  <si>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</si>
  <si>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</si>
  <si>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</si>
  <si>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</si>
  <si>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</si>
  <si>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</si>
  <si>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</si>
  <si>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</si>
  <si>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</si>
  <si>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</si>
  <si>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</si>
  <si>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</si>
  <si>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</si>
  <si>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</si>
  <si>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</si>
  <si>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</si>
  <si>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</si>
  <si>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</si>
  <si>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</si>
  <si>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</si>
  <si>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</si>
  <si>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</si>
  <si>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</si>
  <si>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</si>
  <si>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</si>
  <si>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</si>
  <si>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</si>
  <si>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</si>
  <si>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</si>
  <si>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</si>
  <si>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</si>
  <si>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</si>
  <si>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</si>
  <si>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</si>
  <si>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</si>
  <si>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</si>
  <si>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</si>
  <si>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</si>
  <si>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</si>
  <si>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</si>
  <si>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</si>
  <si>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</si>
  <si>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</si>
  <si>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</si>
  <si>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</si>
  <si>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</si>
  <si>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</si>
  <si>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</si>
  <si>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</si>
  <si>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</si>
  <si>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</si>
  <si>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</si>
  <si>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</si>
  <si>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</si>
  <si>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</si>
  <si>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</si>
  <si>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</si>
  <si>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</si>
  <si>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</si>
  <si>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</si>
  <si>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</si>
  <si>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</si>
  <si>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</si>
  <si>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</si>
  <si>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</si>
  <si>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</si>
  <si>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</si>
  <si>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</si>
  <si>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</si>
  <si>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</si>
  <si>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</si>
  <si>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</si>
  <si>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</si>
  <si>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</si>
  <si>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</si>
  <si>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</si>
  <si>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</si>
  <si>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</si>
  <si>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</si>
  <si>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</si>
  <si>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</si>
  <si>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</si>
  <si>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</si>
  <si>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</si>
  <si>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</si>
  <si>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</si>
  <si>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</si>
  <si>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</si>
  <si>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</si>
  <si>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</si>
  <si>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</si>
  <si>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</si>
  <si>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</si>
  <si>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</si>
  <si>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</si>
  <si>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</si>
  <si>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</si>
  <si>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</si>
  <si>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</si>
  <si>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</si>
  <si>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</si>
  <si>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</si>
  <si>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</si>
  <si>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</si>
  <si>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</si>
  <si>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</si>
  <si>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</si>
  <si>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</si>
  <si>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</si>
  <si>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</si>
  <si>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</si>
  <si>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</si>
  <si>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</si>
  <si>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</si>
  <si>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</si>
  <si>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</si>
  <si>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</si>
  <si>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</si>
  <si>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</si>
  <si>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</si>
  <si>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</si>
  <si>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</si>
  <si>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</si>
  <si>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</si>
  <si>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</si>
  <si>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</si>
  <si>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</si>
  <si>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</si>
  <si>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</si>
  <si>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</si>
  <si>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</si>
  <si>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</si>
  <si>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</si>
  <si>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</si>
  <si>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</si>
  <si>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</si>
  <si>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</si>
  <si>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</si>
  <si>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</si>
  <si>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</si>
  <si>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</si>
  <si>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</si>
  <si>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</si>
  <si>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</si>
  <si>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</si>
  <si>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</si>
  <si>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</si>
  <si>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</si>
  <si>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</si>
  <si>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</si>
  <si>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</si>
  <si>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</si>
  <si>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</si>
  <si>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</si>
  <si>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</si>
  <si>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</si>
  <si>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</si>
  <si>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</si>
  <si>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</si>
  <si>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</si>
  <si>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</si>
  <si>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</si>
  <si>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</si>
  <si>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</si>
  <si>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</si>
  <si>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</si>
  <si>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</si>
  <si>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</si>
  <si>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</si>
  <si>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</si>
  <si>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</si>
  <si>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</si>
  <si>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</si>
  <si>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</si>
  <si>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</si>
  <si>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</si>
  <si>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</si>
  <si>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</si>
  <si>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</si>
  <si>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</si>
  <si>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</si>
  <si>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</si>
  <si>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</si>
  <si>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</si>
  <si>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</si>
  <si>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</si>
  <si>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</si>
  <si>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</si>
  <si>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</si>
  <si>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</si>
  <si>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</si>
  <si>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</si>
  <si>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</si>
  <si>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</si>
  <si>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</si>
  <si>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</si>
  <si>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</si>
  <si>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</si>
  <si>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</si>
  <si>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</si>
  <si>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</si>
  <si>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</si>
  <si>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</si>
  <si>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</si>
  <si>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</si>
  <si>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</si>
  <si>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</si>
  <si>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</si>
  <si>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</si>
  <si>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</si>
  <si>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</si>
  <si>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</si>
  <si>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</si>
  <si>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</si>
  <si>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</si>
  <si>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</si>
  <si>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</si>
  <si>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</si>
  <si>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</si>
  <si>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</si>
  <si>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</si>
  <si>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</si>
  <si>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</si>
  <si>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</si>
  <si>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</si>
  <si>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</si>
  <si>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</si>
  <si>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</si>
  <si>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</si>
  <si>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</si>
  <si>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</si>
  <si>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</si>
  <si>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</si>
  <si>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</si>
  <si>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</si>
  <si>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</si>
  <si>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</si>
  <si>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</si>
  <si>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</si>
  <si>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</si>
  <si>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</si>
  <si>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</si>
  <si>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</si>
  <si>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</si>
  <si>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</si>
  <si>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</si>
  <si>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</si>
  <si>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</si>
  <si>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</si>
  <si>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</si>
  <si>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</si>
  <si>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</si>
  <si>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</si>
  <si>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</si>
  <si>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</si>
  <si>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</si>
  <si>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</si>
  <si>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</si>
  <si>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</si>
  <si>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</si>
  <si>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</si>
  <si>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</si>
  <si>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</si>
  <si>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</si>
  <si>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</si>
  <si>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</si>
  <si>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</si>
  <si>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</si>
  <si>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</si>
  <si>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</si>
  <si>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</si>
  <si>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</si>
  <si>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</si>
  <si>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</si>
  <si>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</si>
  <si>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</si>
  <si>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</si>
  <si>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</si>
  <si>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</si>
  <si>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</si>
  <si>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</si>
  <si>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</si>
  <si>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</si>
  <si>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</si>
  <si>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</si>
  <si>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</si>
  <si>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</si>
  <si>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</si>
  <si>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</si>
  <si>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</si>
  <si>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</si>
  <si>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</si>
  <si>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</si>
  <si>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</si>
  <si>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</si>
  <si>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</si>
  <si>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</si>
  <si>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</si>
  <si>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</si>
  <si>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</si>
  <si>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</si>
  <si>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</si>
  <si>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</si>
  <si>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</si>
  <si>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</si>
  <si>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</si>
  <si>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</si>
  <si>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</si>
  <si>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</si>
  <si>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</si>
  <si>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</si>
  <si>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</si>
  <si>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</si>
  <si>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</si>
  <si>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</si>
  <si>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</si>
  <si>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</si>
  <si>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</si>
  <si>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</si>
  <si>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</si>
  <si>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</si>
  <si>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</si>
  <si>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</si>
  <si>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</si>
  <si>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</si>
  <si>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</si>
  <si>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</si>
  <si>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</si>
  <si>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</si>
  <si>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</si>
  <si>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</si>
  <si>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</si>
  <si>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</si>
  <si>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</si>
  <si>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</si>
  <si>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</si>
  <si>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</si>
  <si>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</si>
  <si>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</si>
  <si>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</si>
  <si>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</si>
  <si>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</si>
  <si>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</si>
  <si>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</si>
  <si>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</si>
  <si>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</si>
  <si>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</si>
  <si>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</si>
  <si>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</si>
  <si>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</si>
  <si>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</si>
  <si>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</si>
  <si>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</si>
  <si>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</si>
  <si>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</si>
  <si>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</si>
  <si>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</si>
  <si>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</si>
  <si>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</si>
  <si>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</si>
  <si>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</si>
  <si>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</si>
  <si>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</si>
  <si>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</si>
  <si>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</si>
  <si>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</si>
  <si>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</si>
  <si>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</si>
  <si>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</si>
  <si>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</si>
  <si>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</si>
  <si>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</si>
  <si>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</si>
  <si>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</si>
  <si>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</si>
  <si>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</si>
  <si>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</si>
  <si>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</si>
  <si>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</si>
  <si>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</si>
  <si>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</si>
  <si>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</si>
  <si>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</si>
  <si>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</si>
  <si>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</si>
  <si>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</si>
  <si>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</si>
  <si>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</si>
  <si>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</si>
  <si>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</si>
  <si>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</si>
  <si>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</si>
  <si>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</si>
  <si>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</si>
  <si>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</si>
  <si>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</si>
  <si>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</si>
  <si>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</si>
  <si>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</si>
  <si>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</si>
  <si>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</si>
  <si>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</si>
  <si>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</si>
  <si>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</si>
  <si>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</si>
  <si>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</si>
  <si>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</si>
  <si>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</si>
  <si>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</si>
  <si>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</si>
  <si>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</si>
  <si>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</si>
  <si>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</si>
  <si>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</si>
  <si>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</si>
  <si>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</si>
  <si>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</si>
  <si>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</si>
  <si>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</si>
  <si>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</si>
  <si>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</si>
  <si>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</si>
  <si>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</si>
  <si>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</si>
  <si>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</si>
  <si>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</si>
  <si>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</si>
  <si>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</si>
  <si>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</si>
  <si>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</si>
  <si>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</si>
  <si>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</si>
  <si>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</si>
  <si>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</si>
  <si>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</si>
  <si>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</si>
  <si>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</si>
  <si>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</si>
  <si>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</si>
  <si>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</si>
  <si>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</si>
  <si>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</si>
  <si>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</si>
  <si>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</si>
  <si>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</si>
  <si>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</si>
  <si>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</si>
  <si>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</si>
  <si>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</si>
  <si>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</si>
  <si>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</si>
  <si>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</si>
  <si>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</si>
  <si>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</si>
  <si>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</si>
  <si>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</si>
  <si>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</si>
  <si>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</si>
  <si>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</si>
  <si>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</si>
  <si>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</si>
  <si>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</si>
  <si>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</si>
  <si>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</si>
  <si>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</si>
  <si>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</si>
  <si>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</si>
  <si>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</si>
  <si>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</si>
  <si>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</si>
  <si>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</si>
  <si>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</si>
  <si>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</si>
  <si>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</si>
  <si>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</si>
  <si>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</si>
  <si>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</si>
  <si>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</si>
  <si>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</si>
  <si>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</si>
  <si>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</si>
  <si>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</si>
  <si>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</si>
  <si>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</si>
  <si>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</si>
  <si>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</si>
  <si>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</si>
  <si>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</si>
  <si>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</si>
  <si>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</si>
  <si>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</si>
  <si>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</si>
  <si>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</si>
  <si>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</si>
  <si>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</si>
  <si>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</si>
  <si>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</si>
  <si>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</si>
  <si>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</si>
  <si>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</si>
  <si>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</si>
  <si>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</si>
  <si>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</si>
  <si>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</si>
  <si>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</si>
  <si>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</si>
  <si>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</si>
  <si>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</si>
  <si>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</si>
  <si>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</si>
  <si>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</si>
  <si>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</si>
  <si>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</si>
  <si>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</si>
  <si>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</si>
  <si>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</si>
  <si>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</si>
  <si>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</si>
  <si>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</si>
  <si>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</si>
  <si>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</si>
  <si>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</si>
  <si>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</si>
  <si>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</si>
  <si>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</si>
  <si>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</si>
  <si>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</si>
  <si>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</si>
  <si>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</si>
  <si>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</si>
  <si>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</si>
  <si>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</si>
  <si>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</si>
  <si>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</si>
  <si>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</si>
  <si>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</si>
  <si>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</si>
  <si>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</si>
  <si>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</si>
  <si>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</si>
  <si>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</si>
  <si>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</si>
  <si>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</si>
  <si>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</si>
  <si>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</si>
  <si>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</si>
  <si>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</si>
  <si>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</si>
  <si>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</si>
  <si>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</si>
  <si>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</si>
  <si>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</si>
  <si>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</si>
  <si>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</si>
  <si>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</si>
  <si>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</si>
  <si>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</si>
  <si>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</si>
  <si>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</si>
  <si>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</si>
  <si>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</si>
  <si>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</si>
  <si>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</si>
  <si>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</si>
  <si>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</si>
  <si>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</si>
  <si>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</si>
  <si>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</si>
  <si>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</si>
  <si>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</si>
  <si>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</si>
  <si>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</si>
  <si>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</si>
  <si>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</si>
  <si>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</si>
  <si>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</si>
  <si>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</si>
  <si>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</si>
  <si>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</si>
  <si>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</si>
  <si>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</si>
  <si>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</si>
  <si>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</si>
  <si>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</si>
  <si>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</si>
  <si>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</si>
  <si>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</si>
  <si>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</si>
  <si>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</si>
  <si>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</si>
  <si>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</si>
  <si>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</si>
  <si>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</si>
  <si>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</si>
  <si>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</si>
  <si>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</si>
  <si>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</si>
  <si>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</si>
  <si>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</si>
  <si>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</si>
  <si>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</si>
  <si>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</si>
  <si>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</si>
  <si>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</si>
  <si>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</si>
  <si>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</si>
  <si>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</si>
  <si>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</si>
  <si>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</si>
  <si>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</si>
  <si>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</si>
  <si>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</si>
  <si>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</si>
  <si>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</si>
  <si>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</si>
  <si>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</si>
  <si>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</si>
  <si>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</si>
  <si>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</si>
  <si>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</si>
  <si>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</si>
  <si>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</si>
  <si>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</si>
  <si>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</si>
  <si>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</si>
  <si>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</si>
  <si>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</si>
  <si>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</si>
  <si>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</si>
  <si>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</si>
  <si>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</si>
  <si>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</si>
  <si>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</si>
  <si>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</si>
  <si>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</si>
  <si>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</si>
  <si>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</si>
  <si>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</si>
  <si>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</si>
  <si>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</si>
  <si>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</si>
  <si>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</si>
  <si>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</si>
  <si>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</si>
  <si>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</si>
  <si>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</si>
  <si>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</si>
  <si>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</si>
  <si>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</si>
  <si>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</si>
  <si>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</si>
  <si>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</si>
  <si>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</si>
  <si>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</si>
  <si>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</si>
  <si>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</si>
  <si>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</si>
  <si>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</si>
  <si>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</si>
  <si>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</si>
  <si>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</si>
  <si>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</si>
  <si>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</si>
  <si>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</si>
  <si>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</si>
  <si>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</si>
  <si>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</si>
  <si>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</si>
  <si>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</si>
  <si>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</si>
  <si>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</si>
  <si>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</si>
  <si>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</si>
  <si>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</si>
  <si>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</si>
  <si>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</si>
  <si>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</si>
  <si>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</si>
  <si>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</si>
  <si>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</si>
  <si>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</si>
  <si>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</si>
  <si>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</si>
  <si>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</si>
  <si>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</si>
  <si>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</si>
  <si>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</si>
  <si>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</si>
  <si>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</si>
  <si>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</si>
  <si>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</si>
  <si>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</si>
  <si>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</si>
  <si>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</si>
  <si>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</si>
  <si>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</si>
  <si>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</si>
  <si>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</si>
  <si>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</si>
  <si>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</si>
  <si>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</si>
  <si>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</si>
  <si>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</si>
  <si>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</si>
  <si>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</si>
  <si>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</si>
  <si>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</si>
  <si>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</si>
  <si>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</si>
  <si>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</si>
  <si>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</si>
  <si>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</si>
  <si>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</si>
  <si>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</si>
  <si>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</si>
  <si>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</si>
  <si>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</si>
  <si>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</si>
  <si>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</si>
  <si>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</si>
  <si>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</si>
  <si>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</si>
  <si>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</si>
  <si>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</si>
  <si>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</si>
  <si>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</si>
  <si>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</si>
  <si>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</si>
  <si>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</si>
  <si>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</si>
  <si>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</si>
  <si>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</si>
  <si>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</si>
  <si>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</si>
  <si>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</si>
  <si>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</si>
  <si>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</si>
  <si>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</si>
  <si>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</si>
  <si>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</si>
  <si>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</si>
  <si>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</si>
  <si>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</si>
  <si>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</si>
  <si>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</si>
  <si>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</si>
  <si>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</si>
  <si>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</si>
  <si>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</si>
  <si>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</si>
  <si>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</si>
  <si>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</si>
  <si>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</si>
  <si>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</si>
  <si>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</si>
  <si>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</si>
  <si>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</si>
  <si>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</si>
  <si>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</si>
  <si>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</si>
  <si>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</si>
  <si>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</si>
  <si>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</si>
  <si>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</si>
  <si>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</si>
  <si>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</si>
  <si>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</si>
  <si>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</si>
  <si>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</si>
  <si>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</si>
  <si>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</si>
  <si>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</si>
  <si>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</si>
  <si>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</si>
  <si>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</si>
  <si>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</si>
  <si>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</si>
  <si>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</si>
  <si>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</si>
  <si>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</si>
  <si>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</si>
  <si>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</si>
  <si>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</si>
  <si>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</si>
  <si>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</si>
  <si>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</si>
  <si>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</si>
  <si>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</si>
  <si>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</si>
  <si>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</si>
  <si>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</si>
  <si>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</si>
  <si>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</si>
  <si>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</si>
  <si>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</si>
  <si>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</si>
  <si>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</si>
  <si>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</si>
  <si>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</si>
  <si>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</si>
  <si>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</si>
  <si>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</si>
  <si>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</si>
  <si>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</si>
  <si>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</si>
  <si>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</si>
  <si>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</si>
  <si>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</si>
  <si>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</si>
  <si>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</si>
  <si>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</si>
  <si>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</si>
  <si>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</si>
  <si>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</si>
  <si>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</si>
  <si>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</si>
  <si>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</si>
  <si>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</si>
  <si>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</si>
  <si>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</si>
  <si>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</si>
  <si>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</si>
  <si>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</si>
  <si>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</si>
  <si>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</si>
  <si>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</si>
  <si>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</si>
  <si>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</si>
  <si>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</si>
  <si>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</si>
  <si>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</si>
  <si>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</si>
  <si>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</si>
  <si>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</si>
  <si>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</si>
  <si>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</si>
  <si>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</si>
  <si>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</si>
  <si>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</si>
  <si>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</si>
  <si>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</si>
  <si>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</si>
  <si>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</si>
  <si>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</si>
  <si>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</si>
  <si>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</si>
  <si>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</si>
  <si>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</si>
  <si>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</si>
  <si>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</si>
  <si>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</si>
  <si>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</si>
  <si>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</si>
  <si>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</si>
  <si>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</si>
  <si>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</si>
  <si>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</si>
  <si>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</si>
  <si>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</si>
  <si>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</si>
  <si>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</si>
  <si>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</si>
  <si>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</si>
  <si>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</si>
  <si>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</si>
  <si>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</si>
  <si>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</si>
  <si>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</si>
  <si>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</si>
  <si>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</si>
  <si>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</si>
  <si>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</si>
  <si>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</si>
  <si>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</si>
  <si>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</si>
  <si>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</si>
  <si>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</si>
  <si>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</si>
  <si>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</si>
  <si>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</si>
  <si>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</si>
  <si>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</si>
  <si>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</si>
  <si>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</si>
  <si>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</si>
  <si>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</si>
  <si>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</si>
  <si>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</si>
  <si>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</si>
  <si>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</si>
  <si>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</si>
  <si>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</si>
  <si>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</si>
  <si>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</si>
  <si>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</si>
  <si>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</si>
  <si>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</si>
  <si>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</si>
  <si>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</si>
  <si>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</si>
  <si>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</si>
  <si>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</si>
  <si>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</si>
  <si>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</si>
  <si>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</si>
  <si>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</si>
  <si>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</si>
  <si>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</si>
  <si>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</si>
  <si>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</si>
  <si>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</si>
  <si>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</si>
  <si>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</si>
  <si>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</si>
  <si>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</si>
  <si>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</si>
  <si>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</si>
  <si>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</si>
  <si>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</si>
  <si>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</si>
  <si>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</si>
  <si>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</si>
  <si>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</si>
  <si>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</si>
  <si>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</si>
  <si>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</si>
  <si>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</si>
  <si>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</si>
  <si>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</si>
  <si>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</si>
  <si>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</si>
  <si>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</si>
  <si>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</si>
  <si>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</si>
  <si>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</si>
  <si>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</si>
  <si>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</si>
  <si>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</si>
  <si>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</si>
  <si>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</si>
  <si>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</si>
  <si>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</si>
  <si>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</si>
  <si>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</si>
  <si>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</si>
  <si>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</si>
  <si>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</si>
  <si>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</si>
  <si>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</si>
  <si>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</si>
  <si>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</si>
  <si>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</si>
  <si>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</si>
  <si>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</si>
  <si>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</si>
  <si>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</si>
  <si>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</si>
  <si>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</si>
  <si>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</si>
  <si>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</si>
  <si>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</si>
  <si>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</si>
  <si>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</si>
  <si>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</si>
  <si>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</si>
  <si>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</si>
  <si>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</si>
  <si>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</si>
  <si>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</si>
  <si>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</si>
  <si>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</si>
  <si>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</si>
  <si>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</si>
  <si>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</si>
  <si>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</si>
  <si>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</si>
  <si>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</si>
  <si>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</si>
  <si>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</si>
  <si>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</si>
  <si>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</si>
  <si>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</si>
  <si>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</si>
  <si>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</si>
  <si>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</si>
  <si>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</si>
  <si>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</si>
  <si>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</si>
  <si>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</si>
  <si>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</si>
  <si>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</si>
  <si>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</si>
  <si>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</si>
  <si>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</si>
  <si>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</si>
  <si>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</si>
  <si>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</si>
  <si>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</si>
  <si>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</si>
  <si>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</si>
  <si>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</si>
  <si>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</si>
  <si>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</si>
  <si>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</si>
  <si>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</si>
  <si>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</si>
  <si>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</si>
  <si>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</si>
  <si>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</si>
  <si>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</si>
  <si>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</si>
  <si>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</si>
  <si>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</si>
  <si>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</si>
  <si>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</si>
  <si>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</si>
  <si>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</si>
  <si>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</si>
  <si>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</si>
  <si>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</si>
  <si>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</si>
  <si>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</si>
  <si>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</si>
  <si>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</si>
  <si>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</si>
  <si>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</si>
  <si>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</si>
  <si>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</si>
  <si>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</si>
  <si>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</si>
  <si>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</si>
  <si>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</si>
  <si>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</si>
  <si>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</si>
  <si>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</si>
  <si>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</si>
  <si>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</si>
  <si>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</si>
  <si>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</si>
  <si>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</si>
  <si>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</si>
  <si>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</si>
  <si>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</si>
  <si>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</si>
  <si>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</si>
  <si>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</si>
  <si>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</si>
  <si>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</si>
  <si>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</si>
  <si>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</si>
  <si>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</si>
  <si>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</si>
  <si>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</si>
  <si>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</si>
  <si>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</si>
  <si>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</si>
  <si>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</si>
  <si>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</si>
  <si>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</si>
  <si>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</si>
  <si>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</si>
  <si>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</si>
  <si>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</si>
  <si>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</si>
  <si>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</si>
  <si>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</si>
  <si>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</si>
  <si>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</si>
  <si>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</si>
  <si>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</si>
  <si>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</si>
  <si>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</si>
  <si>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</si>
  <si>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</si>
  <si>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</si>
  <si>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</si>
  <si>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</si>
  <si>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</si>
  <si>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</si>
  <si>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</si>
  <si>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</si>
  <si>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</si>
  <si>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</si>
  <si>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</si>
  <si>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</si>
  <si>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</si>
  <si>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</si>
  <si>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</si>
  <si>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</si>
  <si>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</si>
  <si>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</si>
  <si>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</si>
  <si>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</si>
  <si>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</si>
  <si>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</si>
  <si>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</si>
  <si>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</si>
  <si>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</si>
  <si>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</si>
  <si>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</si>
  <si>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</si>
  <si>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</si>
  <si>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</si>
  <si>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</si>
  <si>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</si>
  <si>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</si>
  <si>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</si>
  <si>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</si>
  <si>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</si>
  <si>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</si>
  <si>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</si>
  <si>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</si>
  <si>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</si>
  <si>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</si>
  <si>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</si>
  <si>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</si>
  <si>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</si>
  <si>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</si>
  <si>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</si>
  <si>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</si>
  <si>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</si>
  <si>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</si>
  <si>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</si>
  <si>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</si>
  <si>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</si>
  <si>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</si>
  <si>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</si>
  <si>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</si>
  <si>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</si>
  <si>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</si>
  <si>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</si>
  <si>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</si>
  <si>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</si>
  <si>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</si>
  <si>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</si>
  <si>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</si>
  <si>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</si>
  <si>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</si>
  <si>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</si>
  <si>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</si>
  <si>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</si>
  <si>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</si>
  <si>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</si>
  <si>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</si>
  <si>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</si>
  <si>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</si>
  <si>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</si>
  <si>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</si>
  <si>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</si>
  <si>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</si>
  <si>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</si>
  <si>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</si>
  <si>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</si>
  <si>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</si>
  <si>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</si>
  <si>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</si>
  <si>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</si>
  <si>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</si>
  <si>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</si>
  <si>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</si>
  <si>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</si>
  <si>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</si>
  <si>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</si>
  <si>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</si>
  <si>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</si>
  <si>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</si>
  <si>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</si>
  <si>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</si>
  <si>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</si>
  <si>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</si>
  <si>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</si>
  <si>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</si>
  <si>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</si>
  <si>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</si>
  <si>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</si>
  <si>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</si>
  <si>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</si>
  <si>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</si>
  <si>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</si>
  <si>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</si>
  <si>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</si>
  <si>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</si>
  <si>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</si>
  <si>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</si>
  <si>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</si>
  <si>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</si>
  <si>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</si>
  <si>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</si>
  <si>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</si>
  <si>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</si>
  <si>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</si>
  <si>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</si>
  <si>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</si>
  <si>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</si>
  <si>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</si>
  <si>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</si>
  <si>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</si>
  <si>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</si>
  <si>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</si>
  <si>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</si>
  <si>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</si>
  <si>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</si>
  <si>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</si>
  <si>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</si>
  <si>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</si>
  <si>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</si>
  <si>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</si>
  <si>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</si>
  <si>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</si>
  <si>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</si>
  <si>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</si>
  <si>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</si>
  <si>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</si>
  <si>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</si>
  <si>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</si>
  <si>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</si>
  <si>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</si>
  <si>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</si>
  <si>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</si>
  <si>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</si>
  <si>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</si>
  <si>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</si>
  <si>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</si>
  <si>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</si>
  <si>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</si>
  <si>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</si>
  <si>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</si>
  <si>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</si>
  <si>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</si>
  <si>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</si>
  <si>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</si>
  <si>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</si>
  <si>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</si>
  <si>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</si>
  <si>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</si>
  <si>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</si>
  <si>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</si>
  <si>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</si>
  <si>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</si>
  <si>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</si>
  <si>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</si>
  <si>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</si>
  <si>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</si>
  <si>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</si>
  <si>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</si>
  <si>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</si>
  <si>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</si>
  <si>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</si>
  <si>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</si>
  <si>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</si>
  <si>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</si>
  <si>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</si>
  <si>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</si>
  <si>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</si>
  <si>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</si>
  <si>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</si>
  <si>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</si>
  <si>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</si>
  <si>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</si>
  <si>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</si>
  <si>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</si>
  <si>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</si>
  <si>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</si>
  <si>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</si>
  <si>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</si>
  <si>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</si>
  <si>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</si>
  <si>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</si>
  <si>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</si>
  <si>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</si>
  <si>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</si>
  <si>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</si>
  <si>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</si>
  <si>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</si>
  <si>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</si>
  <si>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</si>
  <si>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</si>
  <si>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</si>
  <si>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</si>
  <si>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</si>
  <si>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</si>
  <si>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</si>
  <si>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</si>
  <si>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</si>
  <si>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</si>
  <si>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</si>
  <si>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</si>
  <si>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</si>
  <si>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</si>
  <si>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</si>
  <si>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</si>
  <si>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</si>
  <si>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</si>
  <si>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</si>
  <si>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</si>
  <si>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</si>
  <si>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</si>
  <si>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</si>
  <si>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</si>
  <si>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</si>
  <si>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</si>
  <si>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</si>
  <si>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</si>
  <si>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</si>
  <si>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</si>
  <si>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</si>
  <si>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</si>
  <si>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</si>
  <si>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</si>
  <si>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</si>
  <si>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</si>
  <si>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</si>
  <si>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</si>
  <si>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</si>
  <si>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</si>
  <si>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</si>
  <si>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</si>
  <si>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</si>
  <si>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</si>
  <si>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</si>
  <si>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</si>
  <si>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</si>
  <si>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</si>
  <si>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</si>
  <si>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</si>
  <si>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</si>
  <si>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</si>
  <si>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</si>
  <si>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</si>
  <si>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</si>
  <si>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</si>
  <si>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</si>
  <si>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</si>
  <si>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</si>
  <si>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</si>
  <si>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</si>
  <si>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</si>
  <si>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</si>
  <si>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</si>
  <si>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</si>
  <si>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</si>
  <si>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</si>
  <si>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</si>
  <si>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</si>
  <si>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</si>
  <si>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</si>
  <si>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</si>
  <si>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</si>
  <si>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</si>
  <si>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</si>
  <si>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</si>
  <si>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</si>
  <si>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</si>
  <si>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</si>
  <si>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</si>
  <si>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</si>
  <si>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</si>
  <si>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</si>
  <si>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</si>
  <si>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</si>
  <si>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</si>
  <si>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</si>
  <si>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</si>
  <si>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</si>
  <si>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</si>
  <si>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</si>
  <si>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</si>
  <si>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</si>
  <si>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</si>
  <si>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</si>
  <si>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</si>
  <si>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</si>
  <si>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</si>
  <si>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</si>
  <si>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</si>
  <si>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</si>
  <si>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</si>
  <si>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</si>
  <si>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</si>
  <si>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</si>
  <si>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</si>
  <si>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</si>
  <si>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</si>
  <si>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</si>
  <si>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</si>
  <si>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</si>
  <si>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</si>
  <si>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</si>
  <si>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</si>
  <si>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</si>
  <si>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</si>
  <si>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</si>
  <si>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</si>
  <si>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</si>
  <si>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</si>
  <si>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</si>
  <si>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</si>
  <si>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</si>
  <si>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</si>
  <si>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</si>
  <si>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</si>
  <si>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</si>
  <si>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</si>
  <si>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</si>
  <si>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</si>
  <si>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</si>
  <si>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</si>
  <si>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</si>
  <si>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</si>
  <si>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</si>
  <si>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</si>
  <si>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</si>
  <si>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</si>
  <si>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</si>
  <si>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</si>
  <si>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</si>
  <si>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</si>
  <si>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</si>
  <si>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</si>
  <si>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</si>
  <si>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</si>
  <si>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</si>
  <si>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</si>
  <si>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</si>
  <si>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</si>
  <si>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</si>
  <si>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</si>
  <si>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</si>
  <si>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</si>
  <si>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</si>
  <si>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</si>
  <si>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</si>
  <si>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</si>
  <si>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</si>
  <si>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</si>
  <si>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</si>
  <si>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</si>
  <si>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</si>
  <si>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</si>
  <si>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</si>
  <si>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</si>
  <si>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</si>
  <si>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</si>
  <si>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</si>
  <si>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</si>
  <si>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</si>
  <si>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</si>
  <si>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</si>
  <si>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</si>
  <si>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</si>
  <si>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</si>
  <si>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</si>
  <si>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</si>
  <si>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</si>
  <si>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</si>
  <si>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</si>
  <si>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</si>
  <si>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</si>
  <si>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</si>
  <si>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</si>
  <si>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</si>
  <si>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</si>
  <si>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</si>
  <si>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</si>
  <si>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</si>
  <si>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</si>
  <si>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</si>
  <si>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</si>
  <si>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</si>
  <si>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</si>
  <si>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</si>
  <si>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</si>
  <si>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</si>
  <si>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</si>
  <si>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</si>
  <si>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</si>
  <si>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</si>
  <si>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</si>
  <si>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</si>
  <si>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</si>
  <si>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</si>
  <si>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</si>
  <si>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</si>
  <si>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</si>
  <si>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</si>
  <si>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</si>
  <si>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</si>
  <si>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</si>
  <si>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</si>
  <si>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</si>
  <si>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</si>
  <si>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</si>
  <si>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</si>
  <si>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</si>
  <si>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</si>
  <si>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</si>
  <si>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</si>
  <si>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</si>
  <si>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</si>
  <si>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</si>
  <si>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</si>
  <si>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</si>
  <si>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</si>
  <si>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</si>
  <si>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</si>
  <si>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</si>
  <si>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</si>
  <si>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</si>
  <si>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</si>
  <si>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</si>
  <si>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</si>
  <si>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</si>
  <si>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</si>
  <si>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</si>
  <si>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</si>
  <si>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</si>
  <si>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</si>
  <si>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</si>
  <si>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</si>
  <si>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</si>
  <si>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</si>
  <si>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</si>
  <si>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</si>
  <si>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</si>
  <si>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</si>
  <si>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</si>
  <si>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</si>
  <si>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</si>
  <si>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</si>
  <si>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</si>
  <si>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</si>
  <si>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</si>
  <si>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</si>
  <si>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</si>
  <si>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</si>
  <si>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</si>
  <si>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</si>
  <si>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</si>
  <si>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</si>
  <si>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</si>
  <si>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</si>
  <si>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</si>
  <si>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</si>
  <si>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</si>
  <si>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</si>
  <si>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</si>
  <si>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</si>
  <si>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</si>
  <si>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</si>
  <si>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</si>
  <si>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</si>
  <si>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</si>
  <si>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</si>
  <si>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</si>
  <si>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</si>
  <si>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</si>
  <si>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</si>
  <si>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</si>
  <si>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</si>
  <si>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</si>
  <si>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</si>
  <si>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</si>
  <si>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</si>
  <si>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</si>
  <si>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</si>
  <si>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</si>
  <si>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</si>
  <si>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</si>
  <si>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</si>
  <si>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</si>
  <si>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</si>
  <si>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</si>
  <si>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</si>
  <si>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</si>
  <si>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</si>
  <si>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</si>
  <si>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</si>
  <si>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</si>
  <si>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</si>
  <si>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</si>
  <si>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</si>
  <si>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</si>
  <si>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</si>
  <si>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</si>
  <si>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</si>
  <si>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</si>
  <si>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</si>
  <si>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</si>
  <si>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</si>
  <si>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</si>
  <si>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</si>
  <si>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</si>
  <si>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</si>
  <si>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</si>
  <si>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</si>
  <si>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</si>
  <si>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</si>
  <si>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</si>
  <si>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</si>
  <si>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</si>
  <si>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</si>
  <si>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</si>
  <si>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</si>
  <si>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</si>
  <si>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</si>
  <si>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</si>
  <si>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</si>
  <si>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</si>
  <si>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</si>
  <si>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</si>
  <si>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</si>
  <si>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</si>
  <si>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</si>
  <si>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</si>
  <si>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</si>
  <si>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</si>
  <si>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</si>
  <si>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</si>
  <si>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</si>
  <si>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</si>
  <si>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</si>
  <si>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</si>
  <si>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</si>
  <si>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</si>
  <si>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</si>
  <si>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</si>
  <si>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</si>
  <si>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</si>
  <si>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</si>
  <si>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</si>
  <si>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</si>
  <si>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</si>
  <si>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</si>
  <si>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</si>
  <si>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</si>
  <si>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</si>
  <si>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</si>
  <si>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</si>
  <si>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</si>
  <si>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</si>
  <si>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</si>
  <si>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</si>
  <si>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</si>
  <si>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</si>
  <si>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</si>
  <si>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</si>
  <si>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</si>
  <si>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</si>
  <si>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</si>
  <si>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</si>
  <si>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</si>
  <si>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</si>
  <si>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</si>
  <si>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</si>
  <si>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</si>
  <si>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</si>
  <si>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</si>
  <si>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</si>
  <si>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</si>
  <si>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</si>
  <si>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</si>
  <si>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</si>
  <si>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</si>
  <si>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</si>
  <si>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</si>
  <si>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</si>
  <si>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</si>
  <si>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</si>
  <si>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</si>
  <si>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</si>
  <si>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</si>
  <si>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</si>
  <si>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</si>
  <si>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</si>
  <si>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</si>
  <si>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</si>
  <si>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</si>
  <si>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</si>
  <si>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</si>
  <si>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</si>
  <si>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</si>
  <si>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</si>
  <si>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</si>
  <si>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</si>
  <si>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</si>
  <si>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</si>
  <si>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</si>
  <si>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</si>
  <si>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</si>
  <si>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</si>
  <si>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</si>
  <si>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</si>
  <si>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</si>
  <si>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</si>
  <si>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</si>
  <si>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</si>
  <si>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</si>
  <si>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</si>
  <si>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</si>
  <si>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</si>
  <si>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</si>
  <si>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</si>
  <si>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</si>
  <si>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</si>
  <si>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</si>
  <si>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</si>
  <si>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</si>
  <si>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</si>
  <si>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</si>
  <si>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</si>
  <si>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</si>
  <si>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</si>
  <si>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</si>
  <si>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</si>
  <si>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</si>
  <si>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</si>
  <si>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</si>
  <si>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</si>
  <si>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</si>
  <si>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</si>
  <si>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</si>
  <si>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</si>
  <si>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</si>
  <si>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</si>
  <si>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</si>
  <si>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</si>
  <si>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</si>
  <si>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</si>
  <si>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</si>
  <si>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</si>
  <si>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</si>
  <si>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</si>
  <si>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</si>
  <si>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</si>
  <si>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</si>
  <si>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</si>
  <si>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</si>
  <si>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</si>
  <si>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</si>
  <si>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</si>
  <si>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</si>
  <si>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</si>
  <si>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</si>
  <si>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</si>
  <si>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</si>
  <si>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</si>
  <si>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</si>
  <si>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</si>
  <si>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</si>
  <si>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</si>
  <si>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</si>
  <si>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</si>
  <si>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</si>
  <si>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</si>
  <si>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</si>
  <si>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</si>
  <si>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</si>
  <si>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</si>
  <si>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</si>
  <si>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</si>
  <si>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</si>
  <si>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</si>
  <si>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</si>
  <si>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</si>
  <si>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</si>
  <si>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</si>
  <si>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</si>
  <si>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</si>
  <si>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</si>
  <si>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</si>
  <si>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</si>
  <si>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</si>
  <si>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</si>
  <si>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</si>
  <si>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</si>
  <si>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</si>
  <si>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</si>
  <si>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</si>
  <si>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</si>
  <si>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</si>
  <si>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</si>
  <si>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</si>
  <si>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</si>
  <si>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</si>
  <si>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</si>
  <si>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</si>
  <si>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</si>
  <si>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</si>
  <si>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</si>
  <si>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</si>
  <si>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</si>
  <si>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</si>
  <si>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</si>
  <si>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</si>
  <si>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</si>
  <si>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</si>
  <si>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</si>
  <si>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</si>
  <si>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</si>
  <si>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</si>
  <si>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</si>
  <si>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</si>
  <si>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</si>
  <si>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</si>
  <si>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</si>
  <si>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</si>
  <si>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</si>
  <si>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</si>
  <si>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</si>
  <si>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</si>
  <si>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</si>
  <si>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</si>
  <si>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</si>
  <si>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</si>
  <si>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</si>
  <si>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</si>
  <si>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</si>
  <si>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</si>
  <si>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</si>
  <si>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</si>
  <si>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</si>
  <si>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</si>
  <si>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</si>
  <si>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</si>
  <si>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</si>
  <si>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</si>
  <si>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</si>
  <si>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</si>
  <si>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</si>
  <si>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</si>
  <si>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</si>
  <si>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</si>
  <si>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</si>
  <si>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</si>
  <si>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</si>
  <si>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</si>
  <si>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</si>
  <si>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</si>
  <si>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</si>
  <si>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</si>
  <si>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</si>
  <si>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</si>
  <si>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</si>
  <si>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</si>
  <si>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</si>
  <si>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</si>
  <si>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</si>
  <si>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</si>
  <si>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</si>
  <si>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</si>
  <si>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</si>
  <si>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</si>
  <si>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</si>
  <si>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</si>
  <si>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</si>
  <si>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</si>
  <si>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</si>
  <si>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</si>
  <si>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</si>
  <si>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</si>
  <si>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</si>
  <si>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</si>
  <si>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</si>
  <si>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</si>
  <si>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</si>
  <si>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</si>
  <si>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</si>
  <si>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</si>
  <si>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</si>
  <si>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</si>
  <si>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</si>
  <si>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</si>
  <si>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</si>
  <si>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</si>
  <si>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</si>
  <si>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</si>
  <si>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</si>
  <si>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</si>
  <si>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</si>
  <si>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</si>
  <si>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</si>
  <si>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</si>
  <si>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</si>
  <si>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</si>
  <si>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</si>
  <si>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</si>
  <si>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</si>
  <si>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</si>
  <si>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</si>
  <si>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</si>
  <si>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</si>
  <si>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</si>
  <si>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</si>
  <si>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</si>
  <si>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</si>
  <si>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</si>
  <si>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</si>
  <si>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</si>
  <si>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</si>
  <si>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</si>
  <si>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</si>
  <si>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</si>
  <si>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</si>
  <si>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</si>
  <si>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</si>
  <si>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</si>
  <si>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</si>
  <si>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</si>
  <si>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</si>
  <si>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</si>
  <si>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</si>
  <si>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</si>
  <si>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</si>
  <si>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</si>
  <si>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</si>
  <si>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</si>
  <si>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</si>
  <si>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</si>
  <si>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</si>
  <si>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</si>
  <si>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</si>
  <si>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</si>
  <si>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</si>
  <si>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</si>
  <si>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</si>
  <si>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</si>
  <si>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</si>
  <si>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</si>
  <si>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</si>
  <si>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</si>
  <si>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</si>
  <si>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</si>
  <si>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</si>
  <si>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</si>
  <si>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</si>
  <si>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</si>
  <si>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</si>
  <si>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</si>
  <si>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</si>
  <si>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</si>
  <si>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</si>
  <si>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</si>
  <si>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</si>
  <si>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</si>
  <si>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</si>
  <si>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</si>
  <si>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</si>
  <si>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</si>
  <si>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</si>
  <si>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</si>
  <si>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</si>
  <si>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</si>
  <si>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</si>
  <si>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</si>
  <si>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</si>
  <si>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</si>
  <si>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</si>
  <si>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</si>
  <si>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</si>
  <si>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</si>
  <si>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</si>
  <si>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</si>
  <si>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</si>
  <si>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</si>
  <si>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</si>
  <si>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</si>
  <si>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</si>
  <si>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</si>
  <si>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</si>
  <si>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</si>
  <si>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</si>
  <si>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</si>
  <si>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</si>
  <si>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</si>
  <si>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</si>
  <si>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</si>
  <si>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</si>
  <si>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</si>
  <si>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</si>
  <si>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</si>
  <si>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</si>
  <si>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</si>
  <si>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</si>
  <si>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</si>
  <si>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</si>
  <si>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</si>
  <si>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</si>
  <si>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</si>
  <si>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</si>
  <si>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</si>
  <si>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</si>
  <si>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</si>
  <si>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</si>
  <si>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</si>
  <si>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</si>
  <si>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</si>
  <si>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</si>
  <si>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</si>
  <si>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</si>
  <si>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</si>
  <si>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</si>
  <si>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</si>
  <si>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</si>
  <si>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</si>
  <si>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</si>
  <si>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</si>
  <si>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</si>
  <si>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</si>
  <si>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</si>
  <si>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</si>
  <si>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</si>
  <si>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</si>
  <si>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</si>
  <si>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</si>
  <si>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</si>
  <si>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</si>
  <si>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</si>
  <si>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</si>
  <si>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</si>
  <si>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</si>
  <si>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</si>
  <si>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</si>
  <si>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</si>
  <si>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</si>
  <si>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</si>
  <si>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</si>
  <si>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</si>
  <si>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</si>
  <si>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</si>
  <si>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</si>
  <si>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</si>
  <si>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</si>
  <si>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</si>
  <si>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</si>
  <si>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</si>
  <si>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</si>
  <si>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</si>
  <si>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</si>
  <si>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</si>
  <si>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</si>
  <si>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</si>
  <si>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</si>
  <si>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</si>
  <si>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</si>
  <si>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</si>
  <si>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</si>
  <si>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</si>
  <si>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</si>
  <si>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</si>
  <si>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</si>
  <si>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</si>
  <si>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</si>
  <si>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</si>
  <si>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</si>
  <si>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</si>
  <si>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</si>
  <si>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</si>
  <si>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</si>
  <si>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</si>
  <si>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</si>
  <si>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</si>
  <si>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</si>
  <si>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</si>
  <si>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</si>
  <si>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</si>
  <si>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</si>
  <si>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</si>
  <si>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</si>
  <si>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</si>
  <si>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</si>
  <si>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</si>
  <si>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</si>
  <si>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</si>
  <si>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</si>
  <si>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</si>
  <si>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</si>
  <si>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</si>
  <si>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</si>
  <si>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</si>
  <si>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</si>
  <si>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</si>
  <si>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</si>
  <si>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</si>
  <si>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</si>
  <si>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</si>
  <si>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</si>
  <si>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</si>
  <si>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</si>
  <si>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</si>
  <si>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</si>
  <si>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</si>
  <si>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</si>
  <si>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</si>
  <si>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</si>
  <si>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</si>
  <si>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</si>
  <si>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</si>
  <si>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</si>
  <si>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</si>
  <si>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</si>
  <si>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</si>
  <si>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</si>
  <si>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</si>
  <si>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</si>
  <si>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</si>
  <si>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</si>
  <si>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</si>
  <si>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</si>
  <si>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</si>
  <si>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</si>
  <si>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</si>
  <si>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</si>
  <si>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</si>
  <si>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</si>
  <si>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</si>
  <si>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</si>
  <si>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</si>
  <si>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</si>
  <si>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</si>
  <si>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</si>
  <si>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</si>
  <si>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</si>
  <si>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</si>
  <si>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</si>
  <si>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</si>
  <si>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</si>
  <si>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</si>
  <si>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</si>
  <si>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</si>
  <si>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</si>
  <si>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</si>
  <si>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</si>
  <si>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</si>
  <si>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</si>
  <si>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</si>
  <si>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</si>
  <si>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</si>
  <si>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</si>
  <si>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</si>
  <si>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</si>
  <si>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</si>
  <si>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</si>
  <si>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</si>
  <si>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</si>
  <si>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</si>
  <si>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</si>
  <si>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</si>
  <si>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</si>
  <si>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</si>
  <si>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</si>
  <si>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</si>
  <si>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</si>
  <si>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</si>
  <si>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</si>
  <si>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</si>
  <si>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</si>
  <si>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</si>
  <si>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</si>
  <si>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</si>
  <si>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</si>
  <si>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</si>
  <si>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</si>
  <si>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</si>
  <si>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</si>
  <si>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</si>
  <si>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</si>
  <si>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</si>
  <si>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</si>
  <si>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</si>
  <si>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</si>
  <si>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</si>
  <si>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</si>
  <si>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</si>
  <si>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</si>
  <si>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</si>
  <si>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</si>
  <si>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</si>
  <si>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</si>
  <si>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</si>
  <si>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</si>
  <si>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</si>
  <si>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</si>
  <si>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</si>
  <si>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</si>
  <si>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</si>
  <si>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</si>
  <si>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</si>
  <si>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</si>
  <si>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</si>
  <si>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</si>
  <si>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</si>
  <si>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</si>
  <si>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</si>
  <si>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</si>
  <si>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</si>
  <si>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</si>
  <si>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</si>
  <si>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</si>
  <si>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</si>
  <si>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</si>
  <si>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</si>
  <si>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</si>
  <si>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</si>
  <si>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</si>
  <si>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</si>
  <si>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</si>
  <si>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</si>
  <si>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</si>
  <si>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</si>
  <si>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</si>
  <si>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</si>
  <si>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</si>
  <si>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</si>
  <si>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</si>
  <si>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</si>
  <si>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</si>
  <si>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</si>
  <si>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</si>
  <si>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</si>
  <si>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</si>
  <si>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</si>
  <si>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</si>
  <si>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</si>
  <si>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</si>
  <si>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</si>
  <si>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</si>
  <si>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</si>
  <si>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</si>
  <si>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</si>
  <si>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</si>
  <si>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</si>
  <si>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</si>
  <si>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</si>
  <si>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</si>
  <si>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</si>
  <si>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</si>
  <si>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</si>
  <si>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</si>
  <si>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</si>
  <si>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</si>
  <si>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</si>
  <si>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</si>
  <si>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</si>
  <si>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</si>
  <si>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</si>
  <si>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</si>
  <si>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</si>
  <si>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</si>
  <si>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</si>
  <si>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</si>
  <si>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</si>
  <si>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</si>
  <si>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</si>
  <si>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</si>
  <si>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</si>
  <si>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</si>
  <si>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</si>
  <si>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</si>
  <si>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</si>
  <si>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</si>
  <si>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</si>
  <si>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</si>
  <si>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</si>
  <si>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</si>
  <si>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</si>
  <si>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</si>
  <si>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</si>
  <si>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</si>
  <si>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</si>
  <si>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</si>
  <si>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</si>
  <si>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</si>
  <si>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</si>
  <si>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</si>
  <si>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</si>
  <si>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</si>
  <si>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</si>
  <si>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</si>
  <si>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</si>
  <si>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</si>
  <si>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</si>
  <si>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</si>
  <si>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</si>
  <si>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</si>
  <si>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</si>
  <si>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</si>
  <si>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</si>
  <si>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</si>
  <si>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</si>
  <si>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</si>
  <si>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</si>
  <si>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</si>
  <si>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</si>
  <si>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</si>
  <si>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</si>
  <si>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</si>
  <si>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</si>
  <si>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</si>
  <si>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</si>
  <si>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</si>
  <si>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</si>
  <si>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</si>
  <si>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</si>
  <si>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</si>
  <si>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</si>
  <si>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</si>
  <si>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</si>
  <si>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</si>
  <si>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</si>
  <si>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</si>
  <si>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</si>
  <si>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</si>
  <si>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</si>
  <si>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</si>
  <si>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</si>
  <si>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</si>
  <si>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</si>
  <si>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</si>
  <si>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</si>
  <si>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</si>
  <si>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</si>
  <si>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</si>
  <si>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</si>
  <si>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</si>
  <si>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</si>
  <si>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</si>
  <si>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</si>
  <si>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</si>
  <si>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</si>
  <si>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</si>
  <si>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</si>
  <si>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</si>
  <si>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</si>
  <si>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</si>
  <si>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</si>
  <si>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</si>
  <si>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</si>
  <si>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</si>
  <si>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</si>
  <si>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</si>
  <si>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</si>
  <si>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</si>
  <si>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</si>
  <si>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</si>
  <si>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</si>
  <si>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</si>
  <si>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</si>
  <si>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</si>
  <si>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</si>
  <si>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</si>
  <si>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</si>
  <si>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</si>
  <si>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</si>
  <si>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</si>
  <si>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</si>
  <si>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</si>
  <si>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</si>
  <si>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</si>
  <si>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</si>
  <si>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</si>
  <si>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</si>
  <si>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</si>
  <si>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</si>
  <si>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</si>
  <si>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</si>
  <si>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</si>
  <si>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</si>
  <si>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</si>
  <si>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</si>
  <si>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</si>
  <si>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</si>
  <si>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</si>
  <si>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</si>
  <si>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</si>
  <si>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</si>
  <si>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</si>
  <si>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</si>
  <si>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</si>
  <si>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</si>
  <si>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</si>
  <si>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</si>
  <si>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</si>
  <si>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</si>
  <si>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</si>
  <si>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</si>
  <si>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</si>
  <si>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</si>
  <si>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</si>
  <si>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</si>
  <si>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</si>
  <si>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</si>
  <si>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</si>
  <si>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</si>
  <si>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</si>
  <si>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</si>
  <si>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</si>
  <si>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</si>
  <si>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</si>
  <si>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</si>
  <si>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</si>
  <si>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</si>
  <si>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</si>
  <si>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</si>
  <si>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</si>
  <si>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</si>
  <si>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</si>
  <si>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</si>
  <si>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</si>
  <si>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</si>
  <si>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</si>
  <si>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</si>
  <si>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</si>
  <si>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</si>
  <si>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</si>
  <si>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</si>
  <si>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</si>
  <si>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</si>
  <si>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</si>
  <si>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</si>
  <si>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</si>
  <si>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</si>
  <si>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</si>
  <si>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</si>
  <si>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</si>
  <si>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</si>
  <si>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</si>
  <si>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</si>
  <si>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</si>
  <si>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</si>
  <si>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</si>
  <si>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</si>
  <si>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</si>
  <si>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</si>
  <si>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</si>
  <si>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</si>
  <si>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</si>
  <si>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</si>
  <si>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</si>
  <si>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</si>
  <si>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</si>
  <si>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</si>
  <si>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</si>
  <si>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</si>
  <si>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</si>
  <si>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</si>
  <si>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</si>
  <si>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</si>
  <si>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</si>
  <si>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</si>
  <si>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</si>
  <si>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</si>
  <si>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</si>
  <si>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</si>
  <si>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</si>
  <si>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</si>
  <si>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</si>
  <si>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</si>
  <si>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</si>
  <si>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</si>
  <si>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</si>
  <si>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</si>
  <si>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</si>
  <si>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</si>
  <si>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</si>
  <si>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</si>
  <si>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</si>
  <si>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</si>
  <si>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</si>
  <si>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</si>
  <si>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</si>
  <si>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</si>
  <si>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</si>
  <si>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</si>
  <si>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</si>
  <si>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</si>
  <si>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</si>
  <si>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</si>
  <si>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</si>
  <si>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</si>
  <si>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</si>
  <si>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</si>
  <si>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</si>
  <si>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</si>
  <si>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</si>
  <si>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</si>
  <si>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</si>
  <si>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</si>
  <si>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</si>
  <si>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</si>
  <si>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</si>
  <si>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</si>
  <si>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</si>
  <si>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</si>
  <si>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</si>
  <si>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</si>
  <si>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</si>
  <si>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</si>
  <si>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</si>
  <si>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</si>
  <si>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</si>
  <si>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</si>
  <si>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</si>
  <si>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</si>
  <si>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</si>
  <si>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</si>
  <si>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</si>
  <si>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</si>
  <si>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</si>
  <si>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</si>
  <si>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</si>
  <si>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</si>
  <si>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</si>
  <si>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</si>
  <si>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</si>
  <si>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</si>
  <si>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</si>
  <si>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</si>
  <si>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</si>
  <si>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</si>
  <si>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</si>
  <si>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</si>
  <si>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</si>
  <si>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</si>
  <si>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</si>
  <si>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</si>
  <si>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</si>
  <si>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</si>
  <si>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</si>
  <si>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</si>
  <si>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</si>
  <si>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</si>
  <si>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</si>
  <si>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</si>
  <si>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</si>
  <si>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</si>
  <si>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</si>
  <si>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</si>
  <si>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</si>
  <si>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</si>
  <si>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</si>
  <si>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</si>
  <si>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</si>
  <si>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</si>
  <si>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</si>
  <si>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</si>
  <si>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</si>
  <si>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</si>
  <si>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</si>
  <si>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</si>
  <si>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</si>
  <si>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</si>
  <si>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</si>
  <si>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</si>
  <si>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</si>
  <si>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</si>
  <si>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</si>
  <si>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</si>
  <si>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</si>
  <si>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</si>
  <si>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</si>
  <si>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</si>
  <si>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</si>
  <si>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</si>
  <si>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</si>
  <si>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</si>
  <si>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</si>
  <si>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</si>
  <si>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</si>
  <si>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</si>
  <si>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</si>
  <si>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</si>
  <si>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</si>
  <si>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</si>
  <si>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</si>
  <si>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</si>
  <si>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</si>
  <si>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</si>
  <si>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</si>
  <si>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</si>
  <si>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</si>
  <si>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</si>
  <si>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</si>
  <si>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</si>
  <si>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</si>
  <si>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</si>
  <si>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</si>
  <si>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</si>
  <si>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</si>
  <si>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</si>
  <si>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</si>
  <si>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</si>
  <si>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</si>
  <si>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</si>
  <si>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</si>
  <si>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</si>
  <si>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</si>
  <si>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</si>
  <si>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</si>
  <si>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</si>
  <si>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</si>
  <si>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</si>
  <si>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</si>
  <si>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</si>
  <si>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</si>
  <si>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</si>
  <si>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</si>
  <si>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</si>
  <si>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</si>
  <si>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</si>
  <si>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</si>
  <si>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</si>
  <si>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</si>
  <si>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</si>
  <si>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</si>
  <si>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</si>
  <si>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</si>
  <si>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</si>
  <si>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</si>
  <si>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</si>
  <si>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</si>
  <si>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</si>
  <si>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</si>
  <si>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</si>
  <si>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</si>
  <si>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</si>
  <si>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</si>
  <si>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</si>
  <si>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</si>
  <si>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</si>
  <si>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</si>
  <si>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</si>
  <si>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</si>
  <si>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</si>
  <si>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</si>
  <si>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</si>
  <si>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</si>
  <si>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</si>
  <si>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</si>
  <si>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</si>
  <si>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</si>
  <si>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</si>
  <si>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</si>
  <si>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</si>
  <si>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</si>
  <si>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</si>
  <si>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</si>
  <si>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</si>
  <si>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</si>
  <si>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</si>
  <si>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</si>
  <si>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</si>
  <si>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</si>
  <si>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</si>
  <si>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</si>
  <si>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</si>
  <si>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</si>
  <si>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</si>
  <si>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</si>
  <si>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</si>
  <si>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</si>
  <si>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</si>
  <si>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</si>
  <si>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</si>
  <si>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</si>
  <si>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</si>
  <si>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</si>
  <si>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</si>
  <si>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</si>
  <si>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</si>
  <si>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</si>
  <si>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</si>
  <si>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</si>
  <si>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</si>
  <si>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</si>
  <si>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</si>
  <si>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</si>
  <si>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</si>
  <si>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</si>
  <si>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</si>
  <si>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</si>
  <si>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</si>
  <si>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</si>
  <si>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</si>
  <si>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</si>
  <si>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</si>
  <si>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</si>
  <si>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</si>
  <si>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</si>
  <si>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</si>
  <si>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</si>
  <si>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</si>
  <si>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</si>
  <si>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</si>
  <si>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</si>
  <si>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</si>
  <si>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</si>
  <si>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</si>
  <si>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</si>
  <si>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</si>
  <si>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</si>
  <si>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</si>
  <si>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</si>
  <si>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</si>
  <si>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</si>
  <si>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</si>
  <si>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</si>
  <si>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</si>
  <si>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</si>
  <si>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</si>
  <si>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</si>
  <si>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</si>
  <si>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</si>
  <si>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</si>
  <si>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</si>
  <si>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</si>
  <si>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</si>
  <si>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</si>
  <si>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</si>
  <si>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</si>
  <si>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</si>
  <si>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</si>
  <si>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</si>
  <si>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</si>
  <si>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</si>
  <si>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</si>
  <si>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</si>
  <si>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</si>
  <si>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</si>
  <si>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</si>
  <si>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</si>
  <si>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</si>
  <si>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</si>
  <si>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</si>
  <si>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</si>
  <si>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</si>
  <si>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</si>
  <si>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</si>
  <si>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</si>
  <si>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</si>
  <si>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</si>
  <si>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</si>
  <si>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</si>
  <si>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</si>
  <si>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</si>
  <si>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</si>
  <si>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</si>
  <si>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</si>
  <si>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</si>
  <si>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</si>
  <si>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</si>
  <si>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</si>
  <si>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</si>
  <si>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</si>
  <si>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</si>
  <si>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</si>
  <si>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</si>
  <si>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</si>
  <si>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</si>
  <si>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</si>
  <si>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</si>
  <si>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</si>
  <si>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</si>
  <si>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</si>
  <si>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</si>
  <si>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</si>
  <si>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</si>
  <si>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</si>
  <si>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</si>
  <si>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</si>
  <si>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</si>
  <si>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</si>
  <si>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</si>
  <si>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</si>
  <si>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</si>
  <si>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</si>
  <si>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</si>
  <si>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</si>
  <si>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</si>
  <si>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</si>
  <si>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</si>
  <si>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</si>
  <si>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</si>
  <si>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</si>
  <si>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</si>
  <si>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</si>
  <si>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</si>
  <si>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</si>
  <si>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</si>
  <si>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</si>
  <si>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</si>
  <si>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</si>
  <si>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</si>
  <si>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</si>
  <si>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</si>
  <si>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</si>
  <si>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</si>
  <si>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</si>
  <si>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</si>
  <si>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</si>
  <si>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</si>
  <si>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</si>
  <si>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</si>
  <si>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</si>
  <si>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</si>
  <si>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</si>
  <si>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</si>
  <si>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</si>
  <si>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</si>
  <si>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</si>
  <si>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</si>
  <si>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</si>
  <si>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</si>
  <si>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</si>
  <si>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</si>
  <si>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</si>
  <si>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</si>
  <si>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</si>
  <si>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</si>
  <si>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</si>
  <si>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</si>
  <si>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</si>
  <si>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</si>
  <si>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</si>
  <si>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</si>
  <si>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</si>
  <si>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</si>
  <si>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</si>
  <si>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</si>
  <si>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</si>
  <si>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</si>
  <si>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</si>
  <si>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</si>
  <si>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</si>
  <si>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</si>
  <si>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</si>
  <si>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</si>
  <si>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</si>
  <si>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</si>
  <si>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</si>
  <si>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</si>
  <si>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</si>
  <si>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</si>
  <si>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</si>
  <si>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</si>
  <si>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</si>
  <si>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</si>
  <si>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</si>
  <si>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</si>
  <si>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</si>
  <si>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</si>
  <si>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</si>
  <si>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</si>
  <si>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</si>
  <si>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</si>
  <si>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</si>
  <si>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</si>
  <si>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</si>
  <si>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</si>
  <si>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</si>
  <si>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</si>
  <si>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</si>
  <si>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</si>
  <si>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</si>
  <si>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</si>
  <si>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</si>
  <si>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</si>
  <si>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</si>
  <si>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</si>
  <si>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</si>
  <si>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</si>
  <si>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</si>
  <si>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</si>
  <si>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</si>
  <si>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</si>
  <si>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</si>
  <si>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</si>
  <si>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</si>
  <si>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</si>
  <si>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</si>
  <si>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</si>
  <si>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</si>
  <si>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</si>
  <si>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</si>
  <si>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</si>
  <si>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</si>
  <si>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</si>
  <si>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</si>
  <si>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</si>
  <si>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</si>
  <si>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</si>
  <si>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</si>
  <si>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</si>
  <si>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</si>
  <si>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</si>
  <si>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</si>
  <si>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</si>
  <si>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</si>
  <si>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</si>
  <si>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</si>
  <si>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</si>
  <si>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</si>
  <si>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</si>
  <si>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</si>
  <si>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</si>
  <si>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</si>
  <si>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</si>
  <si>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</si>
  <si>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</si>
  <si>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</si>
  <si>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</si>
  <si>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</si>
  <si>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</si>
  <si>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</si>
  <si>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</si>
  <si>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</si>
  <si>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</si>
  <si>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</si>
  <si>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</si>
  <si>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</si>
  <si>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</si>
  <si>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</si>
  <si>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</si>
  <si>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</si>
  <si>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</si>
  <si>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</si>
  <si>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</si>
  <si>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</si>
  <si>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</si>
  <si>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</si>
  <si>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</si>
  <si>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</si>
  <si>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</si>
  <si>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</si>
  <si>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</si>
  <si>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</si>
  <si>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</si>
  <si>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</si>
  <si>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</si>
  <si>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</si>
  <si>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</si>
  <si>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</si>
  <si>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</si>
  <si>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</si>
  <si>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</si>
  <si>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</si>
  <si>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</si>
  <si>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</si>
  <si>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</si>
  <si>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</si>
  <si>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</si>
  <si>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</si>
  <si>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</si>
  <si>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</si>
  <si>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</si>
  <si>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</si>
  <si>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</si>
  <si>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</si>
  <si>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</si>
  <si>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</si>
  <si>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</si>
  <si>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</si>
  <si>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</si>
  <si>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</si>
  <si>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</si>
  <si>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</si>
  <si>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</si>
  <si>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</si>
  <si>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</si>
  <si>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</si>
  <si>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</si>
  <si>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</si>
  <si>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</si>
  <si>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</si>
  <si>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</si>
  <si>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</si>
  <si>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</si>
  <si>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</si>
  <si>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</si>
  <si>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</si>
  <si>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</si>
  <si>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</si>
  <si>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</si>
  <si>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</si>
  <si>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</si>
  <si>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</si>
  <si>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</si>
  <si>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</si>
  <si>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</si>
  <si>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</si>
  <si>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</si>
  <si>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</si>
  <si>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</si>
  <si>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</si>
  <si>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</si>
  <si>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</si>
  <si>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</si>
  <si>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</si>
  <si>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</si>
  <si>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</si>
  <si>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</si>
  <si>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</si>
  <si>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</si>
  <si>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</si>
  <si>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</si>
  <si>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</si>
  <si>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</si>
  <si>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</si>
  <si>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</si>
  <si>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</si>
  <si>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</si>
  <si>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</si>
  <si>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</si>
  <si>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</si>
  <si>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</si>
  <si>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</si>
  <si>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</si>
  <si>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</si>
  <si>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</si>
  <si>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</si>
  <si>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</si>
  <si>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</si>
  <si>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</si>
  <si>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</si>
  <si>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</si>
  <si>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</si>
  <si>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</si>
  <si>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</si>
  <si>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</si>
  <si>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</si>
  <si>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</si>
  <si>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</si>
  <si>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</si>
  <si>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</si>
  <si>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</si>
  <si>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</si>
  <si>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</si>
  <si>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</si>
  <si>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</si>
  <si>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</si>
  <si>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</si>
  <si>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</si>
  <si>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</si>
  <si>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</si>
  <si>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</si>
  <si>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</si>
  <si>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</si>
  <si>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</si>
  <si>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</si>
  <si>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</si>
  <si>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</si>
  <si>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</si>
  <si>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</si>
  <si>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</si>
  <si>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</si>
  <si>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</si>
  <si>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</si>
  <si>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</si>
  <si>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</si>
  <si>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</si>
  <si>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</si>
  <si>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</si>
  <si>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</si>
  <si>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</si>
  <si>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</si>
  <si>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</si>
  <si>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</si>
  <si>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</si>
  <si>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</si>
  <si>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</si>
  <si>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</si>
  <si>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</si>
  <si>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</si>
  <si>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</si>
  <si>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</si>
  <si>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</si>
  <si>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</si>
  <si>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</si>
  <si>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</si>
  <si>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</si>
  <si>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</si>
  <si>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</si>
  <si>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</si>
  <si>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</si>
  <si>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</si>
  <si>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</si>
  <si>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</si>
  <si>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</si>
  <si>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</si>
  <si>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</si>
  <si>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</si>
  <si>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</si>
  <si>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</si>
  <si>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</si>
  <si>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</si>
  <si>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</si>
  <si>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</si>
  <si>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</si>
  <si>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</si>
  <si>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</si>
  <si>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</si>
  <si>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</si>
  <si>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</si>
  <si>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</si>
  <si>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</si>
  <si>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</si>
  <si>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</si>
  <si>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</si>
  <si>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</si>
  <si>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</si>
  <si>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</si>
  <si>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</si>
  <si>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</si>
  <si>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</si>
  <si>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</si>
  <si>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</si>
  <si>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</si>
  <si>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</si>
  <si>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</si>
  <si>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</si>
  <si>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</si>
  <si>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</si>
  <si>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</si>
  <si>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</si>
  <si>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</si>
  <si>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</si>
  <si>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</si>
  <si>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</si>
  <si>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</si>
  <si>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</si>
  <si>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</si>
  <si>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</si>
  <si>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</si>
  <si>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</si>
  <si>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</si>
  <si>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</si>
  <si>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</si>
  <si>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</si>
  <si>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</si>
  <si>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</si>
  <si>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</si>
  <si>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</si>
  <si>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</si>
  <si>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</si>
  <si>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</si>
  <si>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</si>
  <si>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</si>
  <si>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</si>
  <si>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</si>
  <si>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</si>
  <si>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</si>
  <si>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</si>
  <si>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</si>
  <si>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</si>
  <si>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</si>
  <si>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</si>
  <si>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</si>
  <si>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</si>
  <si>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</si>
  <si>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</si>
  <si>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</si>
  <si>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</si>
  <si>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</si>
  <si>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</si>
  <si>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</si>
  <si>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</si>
  <si>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</si>
  <si>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</si>
  <si>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</si>
  <si>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</si>
  <si>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</si>
  <si>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</si>
  <si>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</si>
  <si>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</si>
  <si>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</si>
  <si>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</si>
  <si>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</si>
  <si>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</si>
  <si>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</si>
  <si>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</si>
  <si>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</si>
  <si>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</si>
  <si>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</si>
  <si>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</si>
  <si>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</si>
  <si>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</si>
  <si>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</si>
  <si>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</si>
  <si>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</si>
  <si>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</si>
  <si>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</si>
  <si>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</si>
  <si>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</si>
  <si>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</si>
  <si>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</si>
  <si>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</si>
  <si>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</si>
  <si>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</si>
  <si>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</si>
  <si>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</si>
  <si>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</si>
  <si>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</si>
  <si>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</si>
  <si>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</si>
  <si>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</si>
  <si>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</si>
  <si>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</si>
  <si>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</si>
  <si>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</si>
  <si>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</si>
  <si>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</si>
  <si>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</si>
  <si>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</si>
  <si>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</si>
  <si>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</si>
  <si>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</si>
  <si>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</si>
  <si>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</si>
  <si>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</si>
  <si>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</si>
  <si>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</si>
  <si>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</si>
  <si>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</si>
  <si>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</si>
  <si>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</si>
  <si>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</si>
  <si>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</si>
  <si>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</si>
  <si>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</si>
  <si>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</si>
  <si>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</si>
  <si>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</si>
  <si>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</si>
  <si>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</si>
  <si>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</si>
  <si>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</si>
  <si>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</si>
  <si>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</si>
  <si>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</si>
  <si>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</si>
  <si>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</si>
  <si>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</si>
  <si>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</si>
  <si>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</si>
  <si>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</si>
  <si>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</si>
  <si>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</si>
  <si>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</si>
  <si>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</si>
  <si>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</si>
  <si>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</si>
  <si>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</si>
  <si>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</si>
  <si>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</si>
  <si>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</si>
  <si>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</si>
  <si>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</si>
  <si>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</si>
  <si>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</si>
  <si>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</si>
  <si>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</si>
  <si>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</si>
  <si>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</si>
  <si>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</si>
  <si>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</si>
  <si>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</si>
  <si>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</si>
  <si>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</si>
  <si>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</si>
  <si>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</si>
  <si>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</si>
  <si>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</si>
  <si>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</si>
  <si>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</si>
  <si>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</si>
  <si>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</si>
  <si>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</si>
  <si>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</si>
  <si>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</si>
  <si>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</si>
  <si>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</si>
  <si>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</si>
  <si>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</si>
  <si>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</si>
  <si>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</si>
  <si>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</si>
  <si>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</si>
  <si>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</si>
  <si>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</si>
  <si>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</si>
  <si>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</si>
  <si>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</si>
  <si>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</si>
  <si>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</si>
  <si>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</si>
  <si>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</si>
  <si>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</si>
  <si>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</si>
  <si>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</si>
  <si>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</si>
  <si>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</si>
  <si>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</si>
  <si>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</si>
  <si>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</si>
  <si>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</si>
  <si>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</si>
  <si>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</si>
  <si>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</si>
  <si>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</si>
  <si>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</si>
  <si>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</si>
  <si>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</si>
  <si>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</si>
  <si>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</si>
  <si>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</si>
  <si>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</si>
  <si>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</si>
  <si>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</si>
  <si>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</si>
  <si>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</si>
  <si>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</si>
  <si>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</si>
  <si>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</si>
  <si>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</si>
  <si>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</si>
  <si>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</si>
  <si>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</si>
  <si>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</si>
  <si>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</si>
  <si>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</si>
  <si>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</si>
  <si>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</si>
  <si>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</si>
  <si>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</si>
  <si>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</si>
  <si>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</si>
  <si>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</si>
  <si>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</si>
  <si>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</si>
  <si>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</si>
  <si>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</si>
  <si>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</si>
  <si>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</si>
  <si>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</si>
  <si>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</si>
  <si>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</si>
  <si>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</si>
  <si>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</si>
  <si>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</si>
  <si>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</si>
  <si>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</si>
  <si>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</si>
  <si>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</si>
  <si>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</si>
  <si>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</si>
  <si>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</si>
  <si>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</si>
  <si>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</si>
  <si>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</si>
  <si>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</si>
  <si>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</si>
  <si>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</si>
  <si>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</si>
  <si>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</si>
  <si>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</si>
  <si>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</si>
  <si>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</si>
  <si>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</si>
  <si>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</si>
  <si>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</si>
  <si>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</si>
  <si>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</si>
  <si>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</si>
  <si>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</si>
  <si>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</si>
  <si>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</si>
  <si>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</si>
  <si>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</si>
  <si>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</si>
  <si>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</si>
  <si>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</si>
  <si>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</si>
  <si>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</si>
  <si>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</si>
  <si>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</si>
  <si>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</si>
  <si>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</si>
  <si>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</si>
  <si>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</si>
  <si>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</si>
  <si>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</si>
  <si>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</si>
  <si>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</si>
  <si>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</si>
  <si>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</si>
  <si>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</si>
  <si>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</si>
  <si>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</si>
  <si>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</si>
  <si>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</si>
  <si>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</si>
  <si>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</si>
  <si>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</si>
  <si>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</si>
  <si>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</si>
  <si>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</si>
  <si>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</si>
  <si>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</si>
  <si>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</si>
  <si>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</si>
  <si>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</si>
  <si>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</si>
  <si>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</si>
  <si>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</si>
  <si>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</si>
  <si>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</si>
  <si>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</si>
  <si>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</si>
  <si>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</si>
  <si>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</si>
  <si>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</si>
  <si>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</si>
  <si>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</si>
  <si>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</si>
  <si>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</si>
  <si>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</si>
  <si>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</si>
  <si>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</si>
  <si>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</si>
  <si>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</si>
  <si>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</si>
  <si>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</si>
  <si>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</si>
  <si>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</si>
  <si>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</si>
  <si>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</si>
  <si>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</si>
  <si>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</si>
  <si>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</si>
  <si>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</si>
  <si>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</si>
  <si>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</si>
  <si>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</si>
  <si>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</si>
  <si>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</si>
  <si>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</si>
  <si>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</si>
  <si>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</si>
  <si>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</si>
  <si>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</si>
  <si>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</si>
  <si>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</si>
  <si>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</si>
  <si>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</si>
  <si>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</si>
  <si>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</si>
  <si>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</si>
  <si>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</si>
  <si>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</si>
  <si>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</si>
  <si>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</si>
  <si>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</si>
  <si>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</si>
  <si>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</si>
  <si>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</si>
  <si>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</si>
  <si>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</si>
  <si>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</si>
  <si>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</si>
  <si>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</si>
  <si>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</si>
  <si>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</si>
  <si>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</si>
  <si>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</si>
  <si>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</si>
  <si>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</si>
  <si>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</si>
  <si>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</si>
  <si>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</si>
  <si>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</si>
  <si>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</si>
  <si>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</si>
  <si>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</si>
  <si>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</si>
  <si>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</si>
  <si>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</si>
  <si>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</si>
  <si>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</si>
  <si>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</si>
  <si>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</si>
  <si>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</si>
  <si>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</si>
  <si>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</si>
  <si>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</si>
  <si>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</si>
  <si>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</si>
  <si>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</si>
  <si>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</si>
  <si>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</si>
  <si>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</si>
  <si>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</si>
  <si>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</si>
  <si>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</si>
  <si>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</si>
  <si>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</si>
  <si>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</si>
  <si>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</si>
  <si>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</si>
  <si>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</si>
  <si>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</si>
  <si>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</si>
  <si>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</si>
  <si>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</si>
  <si>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</si>
  <si>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</si>
  <si>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</si>
  <si>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</si>
  <si>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</si>
  <si>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</si>
  <si>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</si>
  <si>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</si>
  <si>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</si>
  <si>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</si>
  <si>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</si>
  <si>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</si>
  <si>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</si>
  <si>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</si>
  <si>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</si>
  <si>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</si>
  <si>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</si>
  <si>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</si>
  <si>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</si>
  <si>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</si>
  <si>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</si>
  <si>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</si>
  <si>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</si>
  <si>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</si>
  <si>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</si>
  <si>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</si>
  <si>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</si>
  <si>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</si>
  <si>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</si>
  <si>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</si>
  <si>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</si>
  <si>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</si>
  <si>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</si>
  <si>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</si>
  <si>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</si>
  <si>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</si>
  <si>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</si>
  <si>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</si>
  <si>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</si>
  <si>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</si>
  <si>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</si>
  <si>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</si>
  <si>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</si>
  <si>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</si>
  <si>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</si>
  <si>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</si>
  <si>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</si>
  <si>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</si>
  <si>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</si>
  <si>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</si>
  <si>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</si>
  <si>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</si>
  <si>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</si>
  <si>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</si>
  <si>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</si>
  <si>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</si>
  <si>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</si>
  <si>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</si>
  <si>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</si>
  <si>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</si>
  <si>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</si>
  <si>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</si>
  <si>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</si>
  <si>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</si>
  <si>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</si>
  <si>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</si>
  <si>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</si>
  <si>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</si>
  <si>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</si>
  <si>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</si>
  <si>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</si>
  <si>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</si>
  <si>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</si>
  <si>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</si>
  <si>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</si>
  <si>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</si>
  <si>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</si>
  <si>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</si>
  <si>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</si>
  <si>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</si>
  <si>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</si>
  <si>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</si>
  <si>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</si>
  <si>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</si>
  <si>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</si>
  <si>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</si>
  <si>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</si>
  <si>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</si>
  <si>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</si>
  <si>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</si>
  <si>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</si>
  <si>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</si>
  <si>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</si>
  <si>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</si>
  <si>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</si>
  <si>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</si>
  <si>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</si>
  <si>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</si>
  <si>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</si>
  <si>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</si>
  <si>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</si>
  <si>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</si>
  <si>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</si>
  <si>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</si>
  <si>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</si>
  <si>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</si>
  <si>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</si>
  <si>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</si>
  <si>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</si>
  <si>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</si>
  <si>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</si>
  <si>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</si>
  <si>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</si>
  <si>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</si>
  <si>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</si>
  <si>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</si>
  <si>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</si>
  <si>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</si>
  <si>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</si>
  <si>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</si>
  <si>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</si>
  <si>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</si>
  <si>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</si>
  <si>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</si>
  <si>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</si>
  <si>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</si>
  <si>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</si>
  <si>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</si>
  <si>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</si>
  <si>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</si>
  <si>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</si>
  <si>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</si>
  <si>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</si>
  <si>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</si>
  <si>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</si>
  <si>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</si>
  <si>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</si>
  <si>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</si>
  <si>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</si>
  <si>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</si>
  <si>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</si>
  <si>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</si>
  <si>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</si>
  <si>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</si>
  <si>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</si>
  <si>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</si>
  <si>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</si>
  <si>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</si>
  <si>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</si>
  <si>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</si>
  <si>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</si>
  <si>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</si>
  <si>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</si>
  <si>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</si>
  <si>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</si>
  <si>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</si>
  <si>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</si>
  <si>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</si>
  <si>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</si>
  <si>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</si>
  <si>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</si>
  <si>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</si>
  <si>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</si>
  <si>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</si>
  <si>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</si>
  <si>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</si>
  <si>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</si>
  <si>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</si>
  <si>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</si>
  <si>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</si>
  <si>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</si>
  <si>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</si>
  <si>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</si>
  <si>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</si>
  <si>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</si>
  <si>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</si>
  <si>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</si>
  <si>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</si>
  <si>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</si>
  <si>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</si>
  <si>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</si>
  <si>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</si>
  <si>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</si>
  <si>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</si>
  <si>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</si>
  <si>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</si>
  <si>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</si>
  <si>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</si>
  <si>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</si>
  <si>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</si>
  <si>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</si>
  <si>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</si>
  <si>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</si>
  <si>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</si>
  <si>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</si>
  <si>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</si>
  <si>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</si>
  <si>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</si>
  <si>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</si>
  <si>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</si>
  <si>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</si>
  <si>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</si>
  <si>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</si>
  <si>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</si>
  <si>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</si>
  <si>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</si>
  <si>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</si>
  <si>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</si>
  <si>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</si>
  <si>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</si>
  <si>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</si>
  <si>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</si>
  <si>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</si>
  <si>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</si>
  <si>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</si>
  <si>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</si>
  <si>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</si>
  <si>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</si>
  <si>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</si>
  <si>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</si>
  <si>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</si>
  <si>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</si>
  <si>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</si>
  <si>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</si>
  <si>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</si>
  <si>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</si>
  <si>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</si>
  <si>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</si>
  <si>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</si>
  <si>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</si>
  <si>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</si>
  <si>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</si>
  <si>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</si>
  <si>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</si>
  <si>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</si>
  <si>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</si>
  <si>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</si>
  <si>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</si>
  <si>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</si>
  <si>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</si>
  <si>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</si>
  <si>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</si>
  <si>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</si>
  <si>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</si>
  <si>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</si>
  <si>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</si>
  <si>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</si>
  <si>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</si>
  <si>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</si>
  <si>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</si>
  <si>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</si>
  <si>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</si>
  <si>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</si>
  <si>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</si>
  <si>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</si>
  <si>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</si>
  <si>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</si>
  <si>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</si>
  <si>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</si>
  <si>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</si>
  <si>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</si>
  <si>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</si>
  <si>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</si>
  <si>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</si>
  <si>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</si>
  <si>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</si>
  <si>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</si>
  <si>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</si>
  <si>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</si>
  <si>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</si>
  <si>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</si>
  <si>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</si>
  <si>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</si>
  <si>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</si>
  <si>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</si>
  <si>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</si>
  <si>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</si>
  <si>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</si>
  <si>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</si>
  <si>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</si>
  <si>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</si>
  <si>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</si>
  <si>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</si>
  <si>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</si>
  <si>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</si>
  <si>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</si>
  <si>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</si>
  <si>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</si>
  <si>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</si>
  <si>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</si>
  <si>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</si>
  <si>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</si>
  <si>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</si>
  <si>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</si>
  <si>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</si>
  <si>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</si>
  <si>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</si>
  <si>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</si>
  <si>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</si>
  <si>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</si>
  <si>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</si>
  <si>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</si>
  <si>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</si>
  <si>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</si>
  <si>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</si>
  <si>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</si>
  <si>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</si>
  <si>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</si>
  <si>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</si>
  <si>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</si>
  <si>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</si>
  <si>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</si>
  <si>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</si>
  <si>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</si>
  <si>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</si>
  <si>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</si>
  <si>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</si>
  <si>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</si>
  <si>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</si>
  <si>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</si>
  <si>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</si>
  <si>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</si>
  <si>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</si>
  <si>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</si>
  <si>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</si>
  <si>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</si>
  <si>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</si>
  <si>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</si>
  <si>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</si>
  <si>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</si>
  <si>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</si>
  <si>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</si>
  <si>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</si>
  <si>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</si>
  <si>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</si>
  <si>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</si>
  <si>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</si>
  <si>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</si>
  <si>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</si>
  <si>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</si>
  <si>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</si>
  <si>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</si>
  <si>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</si>
  <si>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</si>
  <si>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</si>
  <si>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</si>
  <si>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</si>
  <si>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</si>
  <si>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</si>
  <si>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</si>
  <si>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</si>
  <si>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</si>
  <si>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</si>
  <si>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</si>
  <si>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</si>
  <si>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</si>
  <si>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</si>
  <si>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</si>
  <si>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</si>
  <si>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</si>
  <si>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</si>
  <si>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</si>
  <si>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</si>
  <si>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</si>
  <si>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</si>
  <si>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</si>
  <si>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</si>
  <si>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</si>
  <si>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</si>
  <si>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</si>
  <si>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</si>
  <si>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</si>
  <si>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</si>
  <si>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</si>
  <si>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</si>
  <si>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</si>
  <si>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</si>
  <si>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</si>
  <si>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</si>
  <si>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</si>
  <si>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</si>
  <si>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</si>
  <si>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</si>
  <si>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</si>
  <si>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</si>
  <si>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</si>
  <si>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</si>
  <si>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</si>
  <si>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</si>
  <si>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</si>
  <si>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</si>
  <si>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</si>
  <si>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</si>
  <si>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</si>
  <si>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</si>
  <si>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</si>
  <si>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</si>
  <si>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</si>
  <si>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</si>
  <si>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</si>
  <si>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</si>
  <si>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</si>
  <si>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</si>
  <si>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</si>
  <si>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</si>
  <si>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</si>
  <si>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</si>
  <si>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</si>
  <si>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</si>
  <si>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</si>
  <si>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</si>
  <si>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</si>
  <si>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</si>
  <si>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</si>
  <si>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</si>
  <si>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</si>
  <si>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</si>
  <si>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</si>
  <si>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</si>
  <si>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</si>
  <si>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</si>
  <si>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</si>
  <si>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</si>
  <si>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</si>
  <si>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</si>
  <si>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</si>
  <si>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</si>
  <si>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</si>
  <si>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</si>
  <si>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</si>
  <si>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</si>
  <si>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</si>
  <si>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</si>
  <si>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</si>
  <si>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</si>
  <si>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</si>
  <si>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</si>
  <si>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</si>
  <si>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</si>
  <si>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</si>
  <si>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</si>
  <si>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</si>
  <si>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</si>
  <si>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</si>
  <si>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</si>
  <si>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</si>
  <si>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</si>
  <si>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</si>
  <si>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</si>
  <si>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</si>
  <si>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</si>
  <si>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</si>
  <si>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</si>
  <si>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</si>
  <si>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</si>
  <si>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</si>
  <si>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</si>
  <si>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</si>
  <si>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</si>
  <si>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</si>
  <si>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</si>
  <si>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</si>
  <si>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</si>
  <si>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</si>
  <si>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</si>
  <si>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</si>
  <si>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</si>
  <si>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</si>
  <si>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</si>
  <si>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</si>
  <si>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</si>
  <si>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</si>
  <si>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</si>
  <si>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</si>
  <si>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</si>
  <si>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</si>
  <si>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</si>
  <si>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</si>
  <si>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</si>
  <si>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</si>
  <si>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</si>
  <si>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</si>
  <si>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</si>
  <si>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</si>
  <si>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</si>
  <si>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</si>
  <si>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</si>
  <si>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</si>
  <si>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</si>
  <si>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</si>
  <si>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</si>
  <si>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</si>
  <si>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</si>
  <si>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</si>
  <si>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</si>
  <si>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</si>
  <si>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</si>
  <si>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</si>
  <si>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</si>
  <si>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</si>
  <si>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</si>
  <si>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</si>
  <si>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</si>
  <si>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</si>
  <si>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</si>
  <si>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</si>
  <si>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</si>
  <si>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</si>
  <si>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</si>
  <si>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</si>
  <si>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</si>
  <si>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</si>
  <si>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</si>
  <si>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</si>
  <si>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</si>
  <si>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</si>
  <si>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</si>
  <si>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</si>
  <si>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</si>
  <si>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</si>
  <si>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</si>
  <si>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</si>
  <si>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</si>
  <si>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</si>
  <si>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</si>
  <si>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</si>
  <si>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</si>
  <si>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</si>
  <si>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</si>
  <si>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</si>
  <si>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</si>
  <si>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</si>
  <si>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</si>
  <si>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</si>
  <si>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</si>
  <si>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</si>
  <si>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</si>
  <si>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</si>
  <si>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</si>
  <si>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</si>
  <si>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</si>
  <si>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</si>
  <si>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</si>
  <si>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</si>
  <si>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</si>
  <si>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</si>
  <si>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</si>
  <si>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</si>
  <si>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</si>
  <si>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</si>
  <si>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</si>
  <si>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</si>
  <si>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</si>
  <si>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</si>
  <si>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</si>
  <si>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</si>
  <si>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</si>
  <si>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</si>
  <si>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</si>
  <si>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</si>
  <si>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</si>
  <si>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</si>
  <si>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</si>
  <si>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</si>
  <si>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</si>
  <si>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</si>
  <si>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</si>
  <si>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</si>
  <si>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</si>
  <si>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</si>
  <si>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</si>
  <si>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</si>
  <si>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</si>
  <si>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</si>
  <si>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</si>
  <si>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</si>
  <si>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</si>
  <si>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</si>
  <si>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</si>
  <si>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</si>
  <si>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</si>
  <si>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</si>
  <si>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</si>
  <si>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</si>
  <si>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</si>
  <si>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</si>
  <si>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</si>
  <si>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</si>
  <si>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</si>
  <si>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</si>
  <si>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</si>
  <si>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</si>
  <si>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</si>
  <si>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</si>
  <si>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</si>
  <si>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</si>
  <si>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</si>
  <si>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</si>
  <si>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</si>
  <si>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</si>
  <si>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</si>
  <si>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</si>
  <si>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</si>
  <si>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</si>
  <si>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</si>
  <si>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</si>
  <si>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</si>
  <si>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</si>
  <si>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</si>
  <si>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</si>
  <si>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</si>
  <si>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</si>
  <si>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</si>
  <si>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</si>
  <si>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</si>
  <si>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</si>
  <si>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</si>
  <si>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</si>
  <si>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</si>
  <si>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</si>
  <si>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</si>
  <si>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</si>
  <si>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</si>
  <si>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</si>
  <si>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</si>
  <si>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</si>
  <si>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</si>
  <si>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</si>
  <si>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</si>
  <si>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</si>
  <si>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</si>
  <si>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</si>
  <si>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</si>
  <si>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</si>
  <si>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</si>
  <si>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</si>
  <si>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</si>
  <si>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</si>
  <si>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</si>
  <si>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</si>
  <si>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</si>
  <si>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</si>
  <si>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</si>
  <si>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</si>
  <si>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</si>
  <si>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</si>
  <si>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</si>
  <si>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</si>
  <si>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</si>
  <si>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</si>
  <si>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</si>
  <si>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</si>
  <si>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</si>
  <si>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</si>
  <si>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</si>
  <si>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</si>
  <si>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</si>
  <si>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</si>
  <si>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</si>
  <si>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</si>
  <si>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</si>
  <si>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</si>
  <si>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</si>
  <si>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</si>
  <si>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</si>
  <si>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</si>
  <si>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</si>
  <si>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</si>
  <si>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</si>
  <si>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</si>
  <si>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</si>
  <si>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</si>
  <si>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</si>
  <si>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</si>
  <si>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</si>
  <si>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</si>
  <si>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</si>
  <si>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</si>
  <si>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</si>
  <si>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</si>
  <si>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</si>
  <si>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</si>
  <si>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</si>
  <si>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</si>
  <si>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</si>
  <si>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</si>
  <si>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</si>
  <si>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</si>
  <si>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</si>
  <si>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</si>
  <si>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</si>
  <si>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</si>
  <si>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</si>
  <si>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</si>
  <si>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</si>
  <si>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</si>
  <si>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</si>
  <si>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</si>
  <si>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</si>
  <si>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</si>
  <si>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</si>
  <si>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</si>
  <si>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</si>
  <si>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</si>
  <si>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</si>
  <si>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</si>
  <si>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</si>
  <si>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</si>
  <si>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</si>
  <si>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</si>
  <si>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</si>
  <si>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</si>
  <si>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</si>
  <si>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</si>
  <si>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</si>
  <si>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</si>
  <si>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</si>
  <si>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</si>
  <si>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</si>
  <si>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</si>
  <si>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</si>
  <si>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</si>
  <si>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</si>
  <si>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</si>
  <si>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</si>
  <si>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</si>
  <si>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</si>
  <si>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</si>
  <si>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</si>
  <si>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</si>
  <si>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</si>
  <si>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</si>
  <si>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</si>
  <si>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</si>
  <si>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</si>
  <si>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</si>
  <si>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</si>
  <si>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</si>
  <si>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</si>
  <si>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</si>
  <si>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</si>
  <si>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</si>
  <si>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</si>
  <si>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</si>
  <si>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</si>
  <si>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</si>
  <si>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</si>
  <si>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</si>
  <si>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</si>
  <si>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</si>
  <si>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</si>
  <si>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</si>
  <si>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</si>
  <si>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</si>
  <si>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</si>
  <si>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</si>
  <si>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</si>
  <si>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</si>
  <si>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</si>
  <si>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</si>
  <si>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</si>
  <si>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</si>
  <si>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</si>
  <si>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</si>
  <si>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</si>
  <si>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</si>
  <si>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</si>
  <si>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</si>
  <si>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</si>
  <si>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</si>
  <si>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</si>
  <si>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</si>
  <si>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</si>
  <si>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</si>
  <si>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</si>
  <si>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</si>
  <si>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</si>
  <si>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</si>
  <si>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</si>
  <si>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</si>
  <si>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</si>
  <si>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</si>
  <si>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</si>
  <si>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</si>
  <si>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</si>
  <si>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</si>
  <si>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</si>
  <si>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</si>
  <si>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</si>
  <si>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</si>
  <si>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</si>
  <si>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</si>
  <si>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</si>
  <si>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</si>
  <si>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</si>
  <si>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</si>
  <si>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</si>
  <si>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</si>
  <si>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</si>
  <si>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</si>
  <si>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</si>
  <si>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</si>
  <si>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</si>
  <si>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</si>
  <si>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</si>
  <si>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</si>
  <si>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</si>
  <si>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</si>
  <si>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</si>
  <si>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</si>
  <si>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</si>
  <si>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</si>
  <si>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</si>
  <si>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</si>
  <si>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</si>
  <si>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</si>
  <si>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</si>
  <si>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</si>
  <si>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</si>
  <si>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</si>
  <si>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</si>
  <si>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</si>
  <si>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</si>
  <si>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</si>
  <si>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</si>
  <si>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</si>
  <si>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</si>
  <si>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</si>
  <si>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</si>
  <si>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</si>
  <si>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</si>
  <si>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</si>
  <si>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</si>
  <si>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</si>
  <si>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</si>
  <si>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</si>
  <si>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</si>
  <si>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</si>
  <si>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</si>
  <si>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</si>
  <si>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</si>
  <si>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</si>
  <si>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</si>
  <si>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</si>
  <si>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</si>
  <si>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</si>
  <si>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</si>
  <si>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</si>
  <si>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</si>
  <si>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</si>
  <si>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</si>
  <si>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</si>
  <si>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</si>
  <si>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</si>
  <si>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</si>
  <si>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</si>
  <si>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</si>
  <si>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</si>
  <si>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</si>
  <si>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</si>
  <si>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</si>
  <si>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</si>
  <si>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</si>
  <si>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</si>
  <si>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</si>
  <si>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</si>
  <si>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</si>
  <si>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</si>
  <si>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</si>
  <si>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</si>
  <si>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</si>
  <si>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</si>
  <si>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</si>
  <si>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</si>
  <si>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</si>
  <si>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</si>
  <si>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</si>
  <si>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</si>
  <si>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</si>
  <si>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</si>
  <si>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</si>
  <si>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</si>
  <si>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</si>
  <si>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</si>
  <si>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</si>
  <si>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</si>
  <si>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</si>
  <si>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</si>
  <si>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</si>
  <si>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</si>
  <si>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</si>
  <si>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</si>
  <si>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</si>
  <si>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</si>
  <si>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</si>
  <si>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</si>
  <si>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</si>
  <si>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</si>
  <si>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</si>
  <si>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</si>
  <si>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</si>
  <si>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</si>
  <si>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</si>
  <si>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</si>
  <si>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</si>
  <si>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</si>
  <si>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</si>
  <si>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</si>
  <si>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</si>
  <si>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</si>
  <si>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</si>
  <si>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</si>
  <si>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</si>
  <si>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</si>
  <si>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</si>
  <si>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</si>
  <si>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</si>
  <si>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</si>
  <si>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</si>
  <si>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</si>
  <si>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</si>
  <si>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</si>
  <si>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</si>
  <si>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</si>
  <si>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</si>
  <si>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</si>
  <si>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</si>
  <si>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</si>
  <si>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</si>
  <si>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</si>
  <si>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</si>
  <si>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</si>
  <si>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</si>
  <si>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</si>
  <si>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</si>
  <si>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</si>
  <si>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</si>
  <si>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</si>
  <si>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</si>
  <si>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</si>
  <si>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</si>
  <si>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</si>
  <si>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</si>
  <si>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</si>
  <si>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</si>
  <si>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</si>
  <si>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</si>
  <si>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</si>
  <si>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</si>
  <si>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</si>
  <si>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</si>
  <si>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</si>
  <si>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</si>
  <si>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</si>
  <si>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</si>
  <si>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</si>
  <si>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</si>
  <si>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</si>
  <si>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</si>
  <si>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</si>
  <si>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</si>
  <si>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</si>
  <si>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</si>
  <si>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</si>
  <si>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</si>
  <si>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</si>
  <si>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</si>
  <si>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</si>
  <si>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</si>
  <si>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</si>
  <si>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</si>
  <si>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</si>
  <si>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</si>
  <si>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</si>
  <si>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</si>
  <si>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</si>
  <si>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</si>
  <si>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</si>
  <si>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</si>
  <si>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</si>
  <si>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</si>
  <si>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</si>
  <si>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</si>
  <si>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</si>
  <si>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</si>
  <si>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</si>
  <si>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</si>
  <si>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</si>
  <si>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</si>
  <si>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</si>
  <si>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</si>
  <si>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</si>
  <si>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</si>
  <si>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</si>
  <si>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</si>
  <si>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</si>
  <si>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</si>
  <si>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</si>
  <si>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</si>
  <si>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</si>
  <si>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</si>
  <si>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</si>
  <si>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</si>
  <si>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</si>
  <si>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</si>
  <si>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</si>
  <si>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</si>
  <si>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</si>
  <si>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</si>
  <si>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</si>
  <si>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</si>
  <si>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</si>
  <si>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</si>
  <si>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</si>
  <si>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</si>
  <si>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</si>
  <si>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</si>
  <si>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</si>
  <si>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</si>
  <si>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</si>
  <si>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</si>
  <si>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</si>
  <si>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</si>
  <si>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</si>
  <si>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</si>
  <si>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</si>
  <si>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</si>
  <si>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</si>
  <si>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</si>
  <si>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</si>
  <si>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</si>
  <si>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</si>
  <si>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</si>
  <si>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</si>
  <si>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</si>
  <si>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</si>
  <si>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</si>
  <si>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</si>
  <si>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</si>
  <si>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</si>
  <si>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</si>
  <si>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</si>
  <si>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</si>
  <si>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</si>
  <si>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</si>
  <si>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</si>
  <si>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</si>
  <si>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</si>
  <si>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</si>
  <si>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</si>
  <si>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</si>
  <si>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</si>
  <si>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</si>
  <si>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</si>
  <si>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</si>
  <si>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</si>
  <si>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</si>
  <si>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</si>
  <si>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</si>
  <si>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</si>
  <si>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</si>
  <si>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</si>
  <si>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</si>
  <si>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</si>
  <si>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</si>
  <si>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</si>
  <si>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</si>
  <si>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</si>
  <si>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</si>
  <si>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</si>
  <si>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</si>
  <si>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</si>
  <si>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</si>
  <si>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</si>
  <si>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</si>
  <si>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</si>
  <si>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</si>
  <si>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</si>
  <si>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</si>
  <si>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</si>
  <si>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</si>
  <si>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</si>
  <si>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</si>
  <si>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</si>
  <si>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</si>
  <si>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</si>
  <si>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</si>
  <si>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</si>
  <si>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</si>
  <si>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</si>
  <si>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</si>
  <si>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</si>
  <si>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</si>
  <si>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</si>
  <si>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</si>
  <si>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</si>
  <si>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</si>
  <si>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</si>
  <si>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</si>
  <si>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</si>
  <si>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</si>
  <si>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</si>
  <si>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</si>
  <si>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</si>
  <si>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</si>
  <si>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</si>
  <si>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</si>
  <si>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</si>
  <si>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</si>
  <si>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</si>
  <si>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</si>
  <si>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</si>
  <si>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</si>
  <si>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</si>
  <si>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</si>
  <si>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</si>
  <si>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</si>
  <si>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</si>
  <si>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</si>
  <si>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</si>
  <si>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</si>
  <si>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</si>
  <si>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</si>
  <si>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</si>
  <si>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</si>
  <si>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</si>
  <si>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</si>
  <si>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</si>
  <si>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</si>
  <si>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</si>
  <si>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</si>
  <si>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</si>
  <si>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</si>
  <si>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</si>
  <si>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</si>
  <si>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</si>
  <si>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</si>
  <si>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</si>
  <si>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</si>
  <si>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</si>
  <si>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</si>
  <si>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</si>
  <si>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</si>
  <si>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</si>
  <si>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</si>
  <si>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</si>
  <si>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</si>
  <si>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</si>
  <si>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</si>
  <si>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</si>
  <si>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</si>
  <si>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</si>
  <si>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</si>
  <si>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</si>
  <si>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</si>
  <si>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</si>
  <si>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</si>
  <si>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</si>
  <si>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</si>
  <si>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</si>
  <si>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</si>
  <si>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</si>
  <si>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</si>
  <si>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</si>
  <si>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</si>
  <si>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</si>
  <si>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</si>
  <si>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</si>
  <si>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</si>
  <si>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</si>
  <si>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</si>
  <si>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</si>
  <si>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</si>
  <si>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</si>
  <si>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</si>
  <si>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</si>
  <si>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</si>
  <si>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</si>
  <si>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</si>
  <si>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</si>
  <si>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</si>
  <si>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</si>
  <si>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</si>
  <si>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</si>
  <si>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</si>
  <si>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</si>
  <si>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</si>
  <si>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</si>
  <si>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</si>
  <si>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</si>
  <si>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</si>
  <si>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</si>
  <si>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</si>
  <si>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</si>
  <si>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</si>
  <si>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</si>
  <si>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</si>
  <si>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</si>
  <si>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</si>
  <si>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</si>
  <si>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</si>
  <si>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</si>
  <si>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</si>
  <si>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</si>
  <si>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</si>
  <si>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</si>
  <si>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</si>
  <si>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</si>
  <si>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</si>
  <si>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</si>
  <si>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</si>
  <si>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</si>
  <si>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</si>
  <si>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</si>
  <si>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</si>
  <si>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</si>
  <si>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</si>
  <si>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</si>
  <si>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</si>
  <si>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</si>
  <si>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</si>
  <si>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</si>
  <si>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</si>
  <si>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</si>
  <si>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</si>
  <si>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</si>
  <si>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</si>
  <si>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</si>
  <si>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</si>
  <si>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</si>
  <si>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</si>
  <si>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</si>
  <si>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</si>
  <si>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</si>
  <si>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</si>
  <si>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</si>
  <si>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</si>
  <si>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</si>
  <si>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</si>
  <si>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</si>
  <si>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</si>
  <si>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</si>
  <si>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</si>
  <si>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</si>
  <si>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</si>
  <si>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</si>
  <si>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</si>
  <si>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</si>
  <si>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</si>
  <si>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</si>
  <si>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</si>
  <si>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</si>
  <si>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</si>
  <si>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</si>
  <si>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</si>
  <si>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</si>
  <si>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</si>
  <si>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</si>
  <si>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</si>
  <si>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</si>
  <si>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</si>
  <si>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</si>
  <si>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</si>
  <si>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</si>
  <si>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</si>
  <si>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</si>
  <si>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</si>
  <si>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</si>
  <si>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</si>
  <si>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</si>
  <si>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</si>
  <si>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</si>
  <si>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</si>
  <si>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</si>
  <si>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</si>
  <si>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</si>
  <si>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</si>
  <si>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</si>
  <si>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</si>
  <si>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</si>
  <si>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</si>
  <si>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</si>
  <si>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</si>
  <si>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</si>
  <si>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</si>
  <si>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</si>
  <si>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</si>
  <si>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</si>
  <si>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</si>
  <si>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</si>
  <si>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</si>
  <si>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</si>
  <si>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</si>
  <si>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</si>
  <si>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</si>
  <si>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</si>
  <si>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</si>
  <si>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</si>
  <si>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</si>
  <si>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</si>
  <si>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</si>
  <si>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</si>
  <si>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</si>
  <si>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</si>
  <si>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</si>
  <si>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</si>
  <si>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</si>
  <si>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</si>
  <si>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</si>
  <si>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</si>
  <si>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</si>
  <si>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</si>
  <si>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</si>
  <si>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</si>
  <si>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</si>
  <si>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</si>
  <si>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</si>
  <si>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</si>
  <si>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</si>
  <si>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</si>
  <si>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</si>
  <si>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</si>
  <si>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</si>
  <si>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</si>
  <si>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</si>
  <si>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</si>
  <si>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</si>
  <si>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</si>
  <si>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</si>
  <si>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</si>
  <si>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</si>
  <si>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</si>
  <si>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</si>
  <si>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</si>
  <si>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</si>
  <si>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</si>
  <si>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</si>
  <si>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</si>
  <si>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</si>
  <si>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</si>
  <si>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</si>
  <si>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</si>
  <si>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</si>
  <si>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</si>
  <si>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</si>
  <si>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</si>
  <si>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</si>
  <si>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</si>
  <si>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</si>
  <si>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</si>
  <si>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</si>
  <si>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</si>
  <si>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</si>
  <si>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</si>
  <si>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</si>
  <si>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</si>
  <si>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</si>
  <si>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</si>
  <si>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</si>
  <si>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</si>
  <si>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</si>
  <si>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</si>
  <si>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</si>
  <si>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</si>
  <si>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</si>
  <si>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</si>
  <si>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</si>
  <si>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</si>
  <si>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</si>
  <si>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</si>
  <si>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</si>
  <si>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</si>
  <si>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</si>
  <si>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</si>
  <si>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</si>
  <si>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</si>
  <si>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</si>
  <si>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</si>
  <si>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</si>
  <si>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</si>
  <si>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</si>
  <si>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</si>
  <si>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</si>
  <si>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</si>
  <si>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</si>
  <si>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</si>
  <si>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</si>
  <si>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</si>
  <si>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</si>
  <si>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</si>
  <si>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</si>
  <si>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</si>
  <si>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</si>
  <si>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</si>
  <si>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</si>
  <si>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</si>
  <si>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</si>
  <si>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</si>
  <si>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</si>
  <si>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</si>
  <si>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</si>
  <si>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</si>
  <si>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</si>
  <si>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</si>
  <si>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</si>
  <si>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</si>
  <si>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</si>
  <si>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</si>
  <si>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</si>
  <si>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</si>
  <si>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</si>
  <si>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</si>
  <si>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</si>
  <si>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</si>
  <si>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</si>
  <si>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</si>
  <si>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</si>
  <si>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</si>
  <si>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</si>
  <si>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</si>
  <si>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</si>
  <si>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</si>
  <si>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</si>
  <si>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</si>
  <si>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</si>
  <si>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</si>
  <si>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</si>
  <si>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</si>
  <si>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</si>
  <si>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</si>
  <si>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</si>
  <si>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</si>
  <si>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</si>
  <si>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</si>
  <si>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</si>
  <si>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</si>
  <si>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</si>
  <si>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</si>
  <si>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</si>
  <si>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</si>
  <si>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</si>
  <si>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</si>
  <si>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</si>
  <si>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</si>
  <si>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</si>
  <si>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</si>
  <si>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</si>
  <si>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</si>
  <si>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</si>
  <si>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</si>
  <si>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</si>
  <si>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</si>
  <si>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</si>
  <si>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</si>
  <si>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</si>
  <si>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</si>
  <si>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</si>
  <si>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</si>
  <si>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</si>
  <si>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</si>
  <si>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</si>
  <si>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</si>
  <si>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</si>
  <si>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</si>
  <si>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</si>
  <si>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</si>
  <si>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</si>
  <si>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</si>
  <si>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</si>
  <si>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</si>
  <si>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</si>
  <si>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</si>
  <si>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</si>
  <si>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</si>
  <si>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</si>
  <si>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</si>
  <si>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</si>
  <si>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</si>
  <si>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</si>
  <si>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</si>
  <si>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</si>
  <si>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</si>
  <si>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</si>
  <si>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</si>
  <si>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</si>
  <si>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</si>
  <si>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</si>
  <si>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</si>
  <si>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</si>
  <si>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</si>
  <si>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</si>
  <si>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</si>
  <si>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</si>
  <si>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</si>
  <si>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</si>
  <si>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</si>
  <si>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</si>
  <si>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</si>
  <si>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</si>
  <si>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</si>
  <si>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</si>
  <si>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</si>
  <si>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</si>
  <si>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</si>
  <si>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</si>
  <si>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</si>
  <si>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</si>
  <si>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</si>
  <si>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</si>
  <si>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</si>
  <si>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</si>
  <si>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</si>
  <si>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</si>
  <si>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</si>
  <si>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</si>
  <si>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</si>
  <si>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</si>
  <si>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</si>
  <si>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</si>
  <si>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</si>
  <si>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</si>
  <si>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</si>
  <si>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</si>
  <si>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</si>
  <si>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</si>
  <si>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</si>
  <si>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</si>
  <si>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</si>
  <si>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</si>
  <si>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</si>
  <si>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</si>
  <si>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</si>
  <si>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</si>
  <si>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</si>
  <si>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</si>
  <si>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</si>
  <si>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</si>
  <si>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</si>
  <si>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</si>
  <si>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</si>
  <si>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</si>
  <si>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</si>
  <si>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</si>
  <si>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</si>
  <si>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</si>
  <si>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</si>
  <si>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</si>
  <si>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</si>
  <si>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</si>
  <si>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</si>
  <si>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</si>
  <si>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</si>
  <si>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</si>
  <si>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</si>
  <si>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</si>
  <si>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</si>
  <si>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</si>
  <si>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</si>
  <si>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</si>
  <si>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</si>
  <si>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</si>
  <si>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</si>
  <si>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</si>
  <si>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</si>
  <si>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</si>
  <si>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</si>
  <si>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</si>
  <si>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</si>
  <si>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</si>
  <si>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</si>
  <si>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</si>
  <si>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</si>
  <si>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</si>
  <si>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</si>
  <si>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</si>
  <si>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</si>
  <si>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</si>
  <si>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</si>
  <si>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</si>
  <si>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</si>
  <si>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</si>
  <si>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</si>
  <si>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</si>
  <si>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</si>
  <si>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</si>
  <si>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</si>
  <si>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</si>
  <si>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</si>
  <si>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</si>
  <si>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</si>
  <si>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</si>
  <si>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</si>
  <si>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</si>
  <si>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</si>
  <si>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</si>
  <si>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</si>
  <si>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</si>
  <si>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</si>
  <si>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</si>
  <si>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</si>
  <si>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</si>
  <si>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</si>
  <si>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</si>
  <si>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</si>
  <si>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</si>
  <si>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</si>
  <si>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</si>
  <si>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</si>
  <si>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</si>
  <si>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</si>
  <si>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</si>
  <si>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</si>
  <si>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</si>
  <si>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</si>
  <si>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</si>
  <si>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</si>
  <si>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</si>
  <si>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</si>
  <si>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</si>
  <si>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</si>
  <si>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</si>
  <si>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</si>
  <si>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</si>
  <si>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</si>
  <si>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</si>
  <si>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</si>
  <si>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</si>
  <si>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</si>
  <si>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</si>
  <si>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</si>
  <si>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</si>
  <si>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</si>
  <si>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</si>
  <si>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</si>
  <si>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</si>
  <si>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</si>
  <si>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</si>
  <si>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</si>
  <si>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</si>
  <si>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</si>
  <si>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</si>
  <si>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</si>
  <si>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</si>
  <si>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</si>
  <si>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</si>
  <si>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</si>
  <si>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</si>
  <si>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</si>
  <si>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</si>
  <si>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</si>
  <si>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</si>
  <si>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</si>
  <si>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</si>
  <si>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</si>
  <si>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</si>
  <si>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</si>
  <si>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</si>
  <si>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</si>
  <si>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</si>
  <si>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</si>
  <si>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</si>
  <si>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</si>
  <si>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</si>
  <si>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</si>
  <si>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</si>
  <si>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</si>
  <si>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</si>
  <si>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</si>
  <si>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</si>
  <si>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</si>
  <si>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</si>
  <si>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</si>
  <si>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</si>
  <si>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</si>
  <si>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</si>
  <si>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</si>
  <si>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</si>
  <si>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</si>
  <si>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</si>
  <si>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</si>
  <si>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</si>
  <si>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</si>
  <si>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</si>
  <si>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</si>
  <si>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</si>
  <si>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</si>
  <si>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</si>
  <si>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</si>
  <si>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</si>
  <si>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</si>
  <si>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</si>
  <si>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</si>
  <si>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</si>
  <si>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</si>
  <si>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</si>
  <si>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</si>
  <si>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</si>
  <si>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</si>
  <si>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</si>
  <si>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</si>
  <si>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</si>
  <si>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</si>
  <si>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</si>
  <si>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</si>
  <si>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</si>
  <si>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</si>
  <si>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</si>
  <si>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</si>
  <si>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</si>
  <si>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</si>
  <si>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</si>
  <si>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</si>
  <si>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</si>
  <si>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</si>
  <si>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</si>
  <si>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</si>
  <si>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</si>
  <si>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</si>
  <si>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</si>
  <si>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</si>
  <si>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</si>
  <si>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</si>
  <si>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</si>
  <si>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</si>
  <si>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</si>
  <si>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</si>
  <si>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</si>
  <si>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</si>
  <si>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</si>
  <si>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</si>
  <si>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</si>
  <si>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</si>
  <si>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</si>
  <si>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</si>
  <si>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</si>
  <si>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</si>
  <si>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</si>
  <si>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</si>
  <si>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</si>
  <si>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</si>
  <si>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</si>
  <si>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</si>
  <si>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</si>
  <si>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</si>
  <si>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</si>
  <si>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</si>
  <si>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</si>
  <si>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</si>
  <si>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</si>
  <si>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</si>
  <si>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</si>
  <si>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</si>
  <si>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</si>
  <si>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</si>
  <si>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</si>
  <si>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</si>
  <si>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</si>
  <si>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</si>
  <si>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</si>
  <si>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</si>
  <si>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</si>
  <si>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</si>
  <si>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</si>
  <si>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</si>
  <si>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</si>
  <si>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</si>
  <si>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</si>
  <si>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</si>
  <si>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</si>
  <si>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</si>
  <si>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</si>
  <si>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</si>
  <si>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</si>
  <si>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</si>
  <si>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</si>
  <si>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</si>
  <si>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</si>
  <si>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</si>
  <si>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</si>
  <si>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</si>
  <si>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</si>
  <si>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</si>
  <si>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</si>
  <si>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</si>
  <si>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</si>
  <si>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</si>
  <si>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</si>
  <si>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</si>
  <si>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</si>
  <si>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</si>
  <si>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</si>
  <si>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</si>
  <si>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</si>
  <si>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</si>
  <si>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</si>
  <si>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</si>
  <si>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</si>
  <si>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</si>
  <si>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</si>
  <si>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</si>
  <si>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</si>
  <si>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</si>
  <si>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</si>
  <si>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</si>
  <si>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</si>
  <si>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</si>
  <si>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</si>
  <si>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</si>
  <si>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</si>
  <si>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</si>
  <si>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</si>
  <si>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</si>
  <si>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</si>
  <si>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</si>
  <si>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</si>
  <si>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</si>
  <si>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</si>
  <si>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</si>
  <si>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</si>
  <si>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</si>
  <si>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</si>
  <si>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</si>
  <si>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</si>
  <si>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</si>
  <si>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</si>
  <si>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</si>
  <si>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</si>
  <si>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</si>
  <si>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</si>
  <si>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</si>
  <si>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</si>
  <si>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</si>
  <si>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</si>
  <si>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</si>
  <si>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</si>
  <si>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</si>
  <si>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</si>
  <si>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</si>
  <si>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</si>
  <si>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</si>
  <si>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</si>
  <si>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</si>
  <si>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</si>
  <si>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</si>
  <si>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</si>
  <si>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</si>
  <si>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</si>
  <si>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</si>
  <si>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</si>
  <si>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</si>
  <si>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</si>
  <si>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</si>
  <si>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</si>
  <si>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</si>
  <si>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</si>
  <si>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</si>
  <si>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</si>
  <si>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</si>
  <si>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</si>
  <si>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</si>
  <si>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</si>
  <si>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</si>
  <si>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</si>
  <si>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</si>
  <si>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</si>
  <si>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</si>
  <si>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</si>
  <si>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</si>
  <si>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</si>
  <si>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</si>
  <si>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</si>
  <si>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</si>
  <si>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</si>
  <si>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</si>
  <si>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</si>
  <si>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</si>
  <si>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</si>
  <si>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</si>
  <si>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</si>
  <si>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</si>
  <si>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</si>
  <si>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</si>
  <si>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</si>
  <si>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</si>
  <si>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</si>
  <si>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</si>
  <si>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</si>
  <si>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</si>
  <si>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</si>
  <si>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</si>
  <si>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</si>
  <si>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</si>
  <si>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</si>
  <si>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</si>
  <si>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</si>
  <si>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</si>
  <si>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</si>
  <si>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</si>
  <si>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</si>
  <si>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</si>
  <si>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</si>
  <si>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</si>
  <si>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</si>
  <si>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</si>
  <si>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</si>
  <si>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</si>
  <si>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</si>
  <si>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</si>
  <si>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</si>
  <si>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</si>
  <si>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</si>
  <si>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</si>
  <si>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</si>
  <si>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</si>
  <si>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</si>
  <si>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</si>
  <si>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</si>
  <si>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</si>
  <si>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</si>
  <si>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</si>
  <si>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</si>
  <si>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</si>
  <si>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</si>
  <si>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</si>
  <si>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</si>
  <si>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</si>
  <si>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</si>
  <si>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</si>
  <si>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</si>
  <si>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</si>
  <si>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</si>
  <si>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</si>
  <si>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</si>
  <si>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</si>
  <si>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</si>
  <si>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</si>
  <si>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</si>
  <si>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</si>
  <si>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</si>
  <si>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</si>
  <si>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</si>
  <si>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</si>
  <si>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</si>
  <si>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</si>
  <si>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</si>
  <si>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</si>
  <si>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</si>
  <si>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</si>
  <si>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</si>
  <si>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</si>
  <si>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</si>
  <si>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</si>
  <si>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</si>
  <si>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</si>
  <si>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</si>
  <si>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</si>
  <si>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</si>
  <si>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</si>
  <si>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</si>
  <si>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</si>
  <si>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</si>
  <si>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</si>
  <si>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</si>
  <si>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</si>
  <si>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</si>
  <si>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</si>
  <si>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</si>
  <si>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</si>
  <si>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</si>
  <si>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</si>
  <si>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</si>
  <si>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</si>
  <si>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</si>
  <si>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</si>
  <si>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</si>
  <si>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</si>
  <si>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</si>
  <si>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</si>
  <si>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</si>
  <si>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</si>
  <si>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</si>
  <si>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</si>
  <si>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</si>
  <si>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</si>
  <si>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</si>
  <si>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</si>
  <si>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</si>
  <si>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</si>
  <si>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</si>
  <si>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</si>
  <si>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</si>
  <si>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</si>
  <si>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</si>
  <si>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</si>
  <si>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</si>
  <si>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</si>
  <si>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</si>
  <si>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</si>
  <si>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</si>
  <si>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</si>
  <si>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</si>
  <si>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</si>
  <si>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</si>
  <si>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</si>
  <si>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</si>
  <si>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</si>
  <si>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</si>
  <si>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</si>
  <si>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</si>
  <si>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</si>
  <si>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</si>
  <si>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</si>
  <si>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</si>
  <si>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</si>
  <si>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</si>
  <si>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</si>
  <si>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</si>
  <si>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</si>
  <si>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</si>
  <si>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</si>
  <si>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</si>
  <si>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</si>
  <si>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</si>
  <si>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</si>
  <si>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</si>
  <si>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</si>
  <si>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</si>
  <si>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</si>
  <si>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</si>
  <si>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</si>
  <si>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</si>
  <si>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</si>
  <si>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</si>
  <si>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</si>
  <si>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</si>
  <si>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</si>
  <si>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</si>
  <si>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</si>
  <si>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</si>
  <si>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</si>
  <si>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</si>
  <si>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</si>
  <si>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</si>
  <si>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</si>
  <si>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</si>
  <si>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</si>
  <si>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</si>
  <si>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</si>
  <si>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</si>
  <si>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</si>
  <si>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</si>
  <si>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</si>
  <si>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</si>
  <si>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</si>
  <si>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</si>
  <si>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</si>
  <si>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</si>
  <si>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</si>
  <si>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</si>
  <si>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</si>
  <si>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</si>
  <si>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</si>
  <si>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</si>
  <si>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</si>
  <si>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</si>
  <si>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</si>
  <si>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</si>
  <si>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</si>
  <si>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</si>
  <si>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</si>
  <si>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</si>
  <si>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</si>
  <si>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</si>
  <si>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</si>
  <si>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</si>
  <si>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</si>
  <si>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</si>
  <si>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</si>
  <si>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</si>
  <si>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</si>
  <si>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</si>
  <si>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</si>
  <si>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</si>
  <si>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</si>
  <si>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</si>
  <si>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</si>
  <si>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</si>
  <si>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</si>
  <si>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</si>
  <si>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</si>
  <si>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</si>
  <si>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</si>
  <si>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</si>
  <si>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</si>
  <si>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</si>
  <si>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</si>
  <si>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</si>
  <si>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</si>
  <si>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</si>
  <si>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</si>
  <si>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</si>
  <si>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</si>
  <si>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</si>
  <si>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</si>
  <si>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</si>
  <si>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</si>
  <si>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</si>
  <si>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</si>
  <si>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</si>
  <si>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</si>
  <si>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</si>
  <si>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</si>
  <si>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</si>
  <si>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</si>
  <si>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</si>
  <si>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</si>
  <si>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</si>
  <si>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</si>
  <si>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</si>
  <si>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</si>
  <si>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</si>
  <si>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</si>
  <si>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</si>
  <si>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</si>
  <si>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</si>
  <si>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</si>
  <si>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</si>
  <si>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</si>
  <si>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</si>
  <si>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</si>
  <si>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</si>
  <si>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</si>
  <si>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</si>
  <si>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</si>
  <si>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</si>
  <si>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</si>
  <si>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</si>
  <si>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</si>
  <si>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</si>
  <si>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</si>
  <si>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</si>
  <si>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</si>
  <si>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</si>
  <si>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</si>
  <si>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</si>
  <si>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</si>
  <si>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</si>
  <si>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</si>
  <si>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</si>
  <si>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</si>
  <si>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</si>
  <si>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</si>
  <si>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</si>
  <si>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</si>
  <si>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</si>
  <si>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</si>
  <si>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</si>
  <si>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</si>
  <si>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</si>
  <si>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</si>
  <si>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</si>
  <si>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</si>
  <si>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</si>
  <si>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</si>
  <si>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</si>
  <si>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</si>
  <si>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</si>
  <si>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</si>
  <si>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</si>
  <si>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</si>
  <si>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</si>
  <si>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</si>
  <si>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</si>
  <si>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</si>
  <si>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</si>
  <si>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</si>
  <si>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</si>
  <si>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</si>
  <si>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</si>
  <si>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</si>
  <si>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</si>
  <si>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</si>
  <si>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</si>
  <si>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</si>
  <si>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</si>
  <si>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</si>
  <si>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</si>
  <si>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</si>
  <si>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</si>
  <si>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</si>
  <si>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</si>
  <si>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</si>
  <si>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</si>
  <si>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</si>
  <si>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</si>
  <si>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</si>
  <si>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</si>
  <si>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</si>
  <si>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</si>
  <si>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</si>
  <si>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</si>
  <si>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</si>
  <si>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</si>
  <si>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</si>
  <si>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</si>
  <si>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</si>
  <si>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</si>
  <si>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</si>
  <si>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</si>
  <si>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</si>
  <si>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</si>
  <si>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</si>
  <si>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</si>
  <si>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</si>
  <si>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</si>
  <si>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</si>
  <si>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</si>
  <si>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</si>
  <si>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</si>
  <si>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</si>
  <si>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</si>
  <si>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</si>
  <si>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</si>
  <si>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</si>
  <si>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</si>
  <si>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</si>
  <si>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</si>
  <si>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</si>
  <si>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</si>
  <si>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</si>
  <si>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</si>
  <si>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</si>
  <si>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</si>
  <si>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</si>
  <si>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</si>
  <si>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</si>
  <si>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</si>
  <si>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</si>
  <si>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</si>
  <si>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</si>
  <si>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</si>
  <si>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</si>
  <si>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</si>
  <si>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</si>
  <si>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</si>
  <si>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</si>
  <si>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</si>
  <si>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</si>
  <si>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</si>
  <si>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</si>
  <si>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</si>
  <si>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</si>
  <si>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</si>
  <si>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</si>
  <si>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</si>
  <si>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</si>
  <si>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</si>
  <si>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</si>
  <si>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</si>
  <si>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</si>
  <si>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</si>
  <si>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</si>
  <si>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</si>
  <si>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</si>
  <si>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</si>
  <si>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</si>
  <si>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</si>
  <si>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</si>
  <si>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</si>
  <si>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</si>
  <si>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</si>
  <si>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</si>
  <si>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</si>
  <si>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</si>
  <si>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</si>
  <si>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</si>
  <si>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</si>
  <si>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</si>
  <si>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</si>
  <si>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</si>
  <si>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</si>
  <si>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</si>
  <si>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</si>
  <si>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</si>
  <si>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</si>
  <si>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</si>
  <si>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</si>
  <si>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</si>
  <si>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</si>
  <si>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</si>
  <si>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</si>
  <si>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</si>
  <si>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</si>
  <si>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</si>
  <si>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</si>
  <si>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</si>
  <si>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</si>
  <si>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</si>
  <si>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</si>
  <si>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</si>
  <si>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</si>
  <si>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</si>
  <si>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</si>
  <si>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</si>
  <si>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</si>
  <si>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</si>
  <si>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</si>
  <si>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</si>
  <si>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</si>
  <si>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</si>
  <si>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</si>
  <si>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</si>
  <si>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</si>
  <si>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</si>
  <si>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</si>
  <si>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</si>
  <si>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</si>
  <si>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</si>
  <si>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</si>
  <si>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</si>
  <si>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</si>
  <si>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</si>
  <si>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</si>
  <si>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</si>
  <si>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</si>
  <si>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</si>
  <si>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</si>
  <si>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</si>
  <si>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</si>
  <si>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</si>
  <si>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</si>
  <si>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</si>
  <si>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</si>
  <si>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</si>
  <si>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</si>
  <si>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</si>
  <si>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</si>
  <si>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</si>
  <si>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</si>
  <si>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</si>
  <si>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</si>
  <si>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</si>
  <si>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</si>
  <si>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</si>
  <si>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</si>
  <si>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</si>
  <si>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</si>
  <si>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</si>
  <si>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</si>
  <si>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</si>
  <si>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</si>
  <si>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</si>
  <si>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</si>
  <si>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</si>
  <si>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</si>
  <si>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</si>
  <si>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</si>
  <si>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</si>
  <si>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</si>
  <si>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</si>
  <si>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</si>
  <si>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</si>
  <si>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</si>
  <si>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</si>
  <si>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</si>
  <si>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</si>
  <si>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</si>
  <si>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</si>
  <si>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</si>
  <si>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</si>
  <si>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</si>
  <si>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</si>
  <si>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</si>
  <si>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</si>
  <si>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</si>
  <si>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</si>
  <si>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</si>
  <si>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</si>
  <si>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</si>
  <si>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</si>
  <si>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</si>
  <si>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</si>
  <si>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</si>
  <si>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</si>
  <si>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</si>
  <si>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</si>
  <si>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</si>
  <si>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</si>
  <si>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</si>
  <si>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</si>
  <si>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</si>
  <si>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</si>
  <si>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</si>
  <si>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</si>
  <si>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</si>
  <si>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</si>
  <si>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</si>
  <si>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</si>
  <si>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</si>
  <si>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</si>
  <si>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</si>
  <si>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</si>
  <si>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</si>
  <si>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</si>
  <si>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</si>
  <si>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</si>
  <si>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</si>
  <si>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</si>
  <si>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</si>
  <si>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</si>
  <si>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</si>
  <si>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</si>
  <si>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</si>
  <si>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</si>
  <si>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</si>
  <si>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</si>
  <si>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</si>
  <si>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</si>
  <si>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</si>
  <si>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</si>
  <si>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</si>
  <si>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</si>
  <si>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</si>
  <si>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</si>
  <si>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</si>
  <si>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</si>
  <si>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</si>
  <si>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</si>
  <si>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</si>
  <si>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</si>
  <si>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</si>
  <si>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</si>
  <si>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</si>
  <si>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</si>
  <si>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</si>
  <si>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</si>
  <si>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</si>
  <si>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</si>
  <si>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</si>
  <si>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</si>
  <si>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</si>
  <si>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</si>
  <si>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</si>
  <si>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</si>
  <si>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</si>
  <si>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</si>
  <si>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</si>
  <si>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</si>
  <si>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</si>
  <si>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</si>
  <si>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</si>
  <si>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</si>
  <si>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</si>
  <si>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</si>
  <si>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</si>
  <si>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</si>
  <si>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</si>
  <si>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</si>
  <si>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</si>
  <si>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</si>
  <si>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</si>
  <si>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</si>
  <si>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</si>
  <si>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</si>
  <si>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</si>
  <si>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</si>
  <si>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</si>
  <si>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</si>
  <si>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</si>
  <si>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</si>
  <si>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</si>
  <si>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</si>
  <si>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</si>
  <si>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</si>
  <si>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</si>
  <si>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</si>
  <si>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</si>
  <si>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</si>
  <si>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</si>
  <si>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</si>
  <si>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</si>
  <si>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</si>
  <si>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</si>
  <si>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</si>
  <si>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</si>
  <si>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</si>
  <si>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</si>
  <si>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</si>
  <si>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</si>
  <si>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</si>
  <si>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</si>
  <si>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</si>
  <si>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</si>
  <si>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</si>
  <si>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</si>
  <si>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</si>
  <si>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</si>
  <si>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</si>
  <si>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</si>
  <si>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</si>
  <si>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</si>
  <si>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</si>
  <si>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</si>
  <si>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</si>
  <si>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</si>
  <si>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</si>
  <si>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</si>
  <si>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</si>
  <si>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</si>
  <si>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</si>
  <si>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</si>
  <si>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</si>
  <si>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</si>
  <si>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</si>
  <si>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</si>
  <si>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</si>
  <si>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</si>
  <si>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</si>
  <si>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</si>
  <si>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</si>
  <si>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</si>
  <si>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</si>
  <si>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</si>
  <si>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</si>
  <si>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</si>
  <si>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</si>
  <si>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</si>
  <si>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</si>
  <si>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</si>
  <si>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</si>
  <si>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</si>
  <si>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</si>
  <si>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</si>
  <si>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</si>
  <si>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</si>
  <si>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</si>
  <si>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</si>
  <si>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</si>
  <si>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</si>
  <si>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</si>
  <si>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</si>
  <si>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</si>
  <si>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</si>
  <si>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</si>
  <si>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</si>
  <si>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</si>
  <si>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</si>
  <si>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</si>
  <si>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</si>
  <si>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</si>
  <si>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</si>
  <si>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</si>
  <si>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</si>
  <si>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</si>
  <si>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</si>
  <si>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</si>
  <si>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</si>
  <si>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</si>
  <si>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</si>
  <si>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</si>
  <si>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</si>
  <si>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</si>
  <si>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</si>
  <si>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</si>
  <si>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</si>
  <si>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</si>
  <si>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</si>
  <si>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</si>
  <si>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</si>
  <si>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</si>
  <si>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</si>
  <si>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</si>
  <si>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</si>
  <si>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</si>
  <si>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</si>
  <si>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</si>
  <si>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</si>
  <si>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</si>
  <si>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</si>
  <si>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</si>
  <si>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</si>
  <si>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</si>
  <si>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</si>
  <si>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</si>
  <si>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</si>
  <si>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</si>
  <si>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</si>
  <si>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</si>
  <si>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</si>
  <si>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</si>
  <si>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</si>
  <si>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</si>
  <si>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</si>
  <si>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</si>
  <si>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</si>
  <si>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</si>
  <si>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</si>
  <si>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</si>
  <si>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</si>
  <si>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</si>
  <si>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</si>
  <si>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</si>
  <si>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</si>
  <si>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</si>
  <si>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</si>
  <si>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</si>
  <si>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</si>
  <si>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</si>
  <si>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</si>
  <si>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</si>
  <si>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</si>
  <si>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</si>
  <si>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</si>
  <si>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</si>
  <si>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</si>
  <si>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</si>
  <si>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</si>
  <si>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</si>
  <si>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</si>
  <si>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</si>
  <si>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</si>
  <si>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</si>
  <si>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</si>
  <si>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</si>
  <si>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</si>
  <si>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</si>
  <si>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</si>
  <si>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</si>
  <si>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</si>
  <si>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</si>
  <si>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</si>
  <si>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</si>
  <si>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</si>
  <si>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</si>
  <si>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</si>
  <si>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</si>
  <si>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</si>
  <si>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</si>
  <si>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</si>
  <si>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</si>
  <si>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</si>
  <si>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</si>
  <si>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</si>
  <si>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</si>
  <si>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</si>
  <si>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</si>
  <si>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</si>
  <si>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</si>
  <si>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</si>
  <si>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</si>
  <si>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</si>
  <si>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</si>
  <si>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</si>
  <si>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</si>
  <si>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</si>
  <si>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</si>
  <si>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</si>
  <si>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</si>
  <si>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</si>
  <si>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</si>
  <si>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</si>
  <si>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</si>
  <si>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</si>
  <si>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</si>
  <si>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</si>
  <si>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</si>
  <si>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</si>
  <si>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</si>
  <si>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</si>
  <si>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</si>
  <si>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</si>
  <si>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</si>
  <si>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</si>
  <si>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</si>
  <si>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</si>
  <si>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</si>
  <si>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</si>
  <si>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</si>
  <si>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</si>
  <si>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</si>
  <si>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</si>
  <si>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</si>
  <si>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</si>
  <si>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</si>
  <si>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</si>
  <si>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</si>
  <si>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</si>
  <si>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</si>
  <si>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</si>
  <si>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</si>
  <si>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</si>
  <si>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</si>
  <si>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</si>
  <si>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</si>
  <si>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</si>
  <si>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</si>
  <si>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</si>
  <si>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</si>
  <si>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</si>
  <si>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</si>
  <si>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</si>
  <si>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</si>
  <si>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</si>
  <si>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</si>
  <si>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</si>
  <si>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</si>
  <si>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</si>
  <si>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</si>
  <si>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</si>
  <si>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</si>
  <si>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</si>
  <si>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</si>
  <si>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</si>
  <si>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</si>
  <si>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</si>
  <si>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</si>
  <si>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</si>
  <si>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</si>
  <si>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</si>
  <si>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</si>
  <si>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</si>
  <si>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</si>
  <si>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</si>
  <si>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</si>
  <si>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</si>
  <si>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</si>
  <si>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</si>
  <si>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</si>
  <si>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</si>
  <si>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</si>
  <si>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</si>
  <si>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</si>
  <si>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</si>
  <si>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</si>
  <si>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</si>
  <si>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</si>
  <si>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</si>
  <si>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</si>
  <si>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</si>
  <si>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</si>
  <si>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</si>
  <si>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</si>
  <si>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</si>
  <si>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</si>
  <si>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</si>
  <si>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</si>
  <si>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</si>
  <si>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</si>
  <si>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</si>
  <si>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</si>
  <si>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</si>
  <si>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</si>
  <si>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</si>
  <si>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</si>
  <si>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</si>
  <si>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</si>
  <si>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</si>
  <si>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</si>
  <si>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</si>
  <si>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</si>
  <si>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</si>
  <si>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</si>
  <si>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</si>
  <si>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</si>
  <si>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</si>
  <si>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</si>
  <si>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</si>
  <si>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</si>
  <si>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</si>
  <si>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</si>
  <si>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</si>
  <si>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</si>
  <si>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</si>
  <si>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</si>
  <si>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</si>
  <si>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</si>
  <si>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</si>
  <si>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</si>
  <si>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</si>
  <si>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</si>
  <si>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</si>
  <si>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</si>
  <si>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</si>
  <si>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</si>
  <si>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</si>
  <si>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</si>
  <si>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</si>
  <si>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</si>
  <si>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</si>
  <si>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</si>
  <si>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</si>
  <si>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</si>
  <si>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</si>
  <si>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</si>
  <si>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</si>
  <si>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</si>
  <si>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</si>
  <si>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</si>
  <si>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</si>
  <si>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</si>
  <si>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</si>
  <si>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</si>
  <si>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</si>
  <si>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</si>
  <si>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</si>
  <si>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</si>
  <si>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</si>
  <si>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</si>
  <si>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</si>
  <si>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</si>
  <si>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</si>
  <si>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</si>
  <si>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</si>
  <si>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</si>
  <si>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</si>
  <si>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</si>
  <si>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</si>
  <si>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</si>
  <si>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</si>
  <si>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</si>
  <si>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</si>
  <si>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</si>
  <si>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</si>
  <si>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</si>
  <si>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</si>
  <si>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</si>
  <si>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</si>
  <si>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</si>
  <si>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</si>
  <si>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</si>
  <si>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</si>
  <si>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</si>
  <si>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</si>
  <si>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</si>
  <si>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</si>
  <si>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</si>
  <si>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</si>
  <si>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</si>
  <si>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</si>
  <si>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</si>
  <si>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</si>
  <si>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</si>
  <si>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</si>
  <si>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</si>
  <si>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</si>
  <si>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</si>
  <si>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</si>
  <si>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</si>
  <si>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</si>
  <si>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</si>
  <si>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</si>
  <si>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</si>
  <si>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</si>
  <si>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</si>
  <si>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</si>
  <si>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</si>
  <si>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</si>
  <si>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</si>
  <si>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</si>
  <si>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</si>
  <si>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</si>
  <si>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</si>
  <si>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</si>
  <si>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</si>
  <si>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</si>
  <si>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</si>
  <si>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</si>
  <si>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</si>
  <si>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</si>
  <si>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</si>
  <si>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</si>
  <si>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</si>
  <si>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</si>
  <si>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</si>
  <si>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</si>
  <si>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</si>
  <si>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</si>
  <si>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</si>
  <si>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</si>
  <si>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</si>
  <si>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</si>
  <si>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</si>
  <si>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</si>
  <si>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</si>
  <si>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</si>
  <si>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</si>
  <si>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</si>
  <si>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</si>
  <si>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</si>
  <si>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</si>
  <si>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</si>
  <si>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</si>
  <si>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</si>
  <si>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</si>
  <si>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</si>
  <si>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</si>
  <si>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</si>
  <si>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</si>
  <si>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</si>
  <si>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</si>
  <si>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</si>
  <si>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</si>
  <si>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</si>
  <si>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</si>
  <si>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</si>
  <si>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</si>
  <si>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</si>
  <si>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</si>
  <si>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</si>
  <si>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</si>
  <si>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</si>
  <si>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</si>
  <si>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</si>
  <si>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</si>
  <si>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</si>
  <si>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</si>
  <si>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</si>
  <si>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</si>
  <si>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</si>
  <si>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</si>
  <si>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</si>
  <si>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</si>
  <si>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</si>
  <si>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</si>
  <si>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</si>
  <si>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</si>
  <si>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</si>
  <si>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</si>
  <si>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</si>
  <si>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</si>
  <si>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</si>
  <si>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</si>
  <si>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</si>
  <si>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</si>
  <si>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</si>
  <si>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</si>
  <si>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</si>
  <si>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</si>
  <si>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</si>
  <si>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</si>
  <si>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</si>
  <si>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</si>
  <si>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</si>
  <si>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</si>
  <si>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</si>
  <si>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</si>
  <si>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</si>
  <si>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</si>
  <si>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</si>
  <si>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</si>
  <si>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</si>
  <si>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</si>
  <si>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</si>
  <si>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</si>
  <si>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</si>
  <si>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</si>
  <si>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</si>
  <si>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</si>
  <si>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</si>
  <si>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</si>
  <si>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</si>
  <si>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</si>
  <si>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</si>
  <si>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</si>
  <si>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</si>
  <si>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</si>
  <si>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</si>
  <si>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</si>
  <si>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</si>
  <si>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</si>
  <si>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</si>
  <si>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</si>
  <si>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</si>
  <si>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</si>
  <si>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</si>
  <si>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</si>
  <si>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</si>
  <si>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</si>
  <si>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</si>
  <si>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</si>
  <si>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</si>
  <si>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</si>
  <si>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</si>
  <si>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</si>
  <si>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</si>
  <si>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</si>
  <si>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</si>
  <si>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</si>
  <si>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</si>
  <si>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</si>
  <si>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</si>
  <si>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</si>
  <si>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</si>
  <si>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</si>
  <si>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</si>
  <si>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</si>
  <si>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</si>
  <si>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</si>
  <si>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</si>
  <si>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</si>
  <si>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</si>
  <si>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</si>
  <si>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</si>
  <si>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</si>
  <si>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</si>
  <si>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</si>
  <si>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</si>
  <si>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</si>
  <si>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</si>
  <si>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</si>
  <si>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</si>
  <si>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</si>
  <si>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</si>
  <si>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</si>
  <si>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</si>
  <si>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</si>
  <si>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</si>
  <si>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</si>
  <si>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</si>
  <si>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</si>
  <si>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</si>
  <si>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</si>
  <si>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</si>
  <si>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</si>
  <si>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</si>
  <si>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</si>
  <si>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</si>
  <si>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</si>
  <si>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</si>
  <si>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</si>
  <si>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</si>
  <si>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</si>
  <si>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</si>
  <si>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</si>
  <si>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</si>
  <si>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</si>
  <si>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</si>
  <si>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</si>
  <si>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</si>
  <si>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</si>
  <si>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</si>
  <si>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</si>
  <si>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</si>
  <si>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</si>
  <si>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</si>
  <si>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</si>
  <si>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</si>
  <si>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</si>
  <si>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</si>
  <si>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</si>
  <si>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</si>
  <si>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</si>
  <si>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</si>
  <si>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</si>
  <si>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</si>
  <si>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</si>
  <si>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</si>
  <si>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</si>
  <si>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</si>
  <si>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</si>
  <si>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</si>
  <si>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</si>
  <si>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</si>
  <si>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</si>
  <si>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</si>
  <si>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</si>
  <si>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</si>
  <si>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</si>
  <si>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</si>
  <si>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</si>
  <si>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</si>
  <si>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</si>
  <si>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</si>
  <si>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</si>
  <si>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</si>
  <si>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</si>
  <si>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</si>
  <si>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</si>
  <si>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</si>
  <si>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</si>
  <si>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</si>
  <si>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</si>
  <si>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</si>
  <si>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</si>
  <si>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</si>
  <si>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</si>
  <si>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</si>
  <si>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</si>
  <si>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</si>
  <si>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</si>
  <si>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</si>
  <si>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</si>
  <si>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</si>
  <si>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</si>
  <si>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</si>
  <si>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</si>
  <si>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</si>
  <si>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</si>
  <si>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</si>
  <si>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</si>
  <si>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</si>
  <si>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</si>
  <si>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</si>
  <si>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</si>
  <si>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</si>
  <si>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</si>
  <si>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</si>
  <si>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</si>
  <si>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</si>
  <si>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</si>
  <si>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</si>
  <si>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</si>
  <si>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</si>
  <si>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</si>
  <si>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</si>
  <si>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</si>
  <si>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</si>
  <si>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</si>
  <si>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</si>
  <si>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</si>
  <si>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</si>
  <si>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</si>
  <si>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</si>
  <si>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</si>
  <si>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</si>
  <si>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</si>
  <si>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</si>
  <si>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</si>
  <si>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</si>
  <si>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</si>
  <si>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</si>
  <si>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</si>
  <si>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</si>
  <si>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</si>
  <si>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</si>
  <si>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</si>
  <si>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</si>
  <si>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</si>
  <si>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</si>
  <si>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</si>
  <si>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</si>
  <si>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</si>
  <si>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</si>
  <si>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</si>
  <si>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</si>
  <si>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</si>
  <si>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</si>
  <si>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</si>
  <si>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</si>
  <si>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</si>
  <si>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</si>
  <si>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</si>
  <si>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</si>
  <si>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</si>
  <si>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</si>
  <si>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</si>
  <si>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</si>
  <si>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</si>
  <si>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</si>
  <si>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</si>
  <si>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</si>
  <si>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</si>
  <si>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</si>
  <si>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</si>
  <si>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</si>
  <si>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</si>
  <si>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</si>
  <si>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</si>
  <si>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</si>
  <si>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</si>
  <si>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</si>
  <si>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</si>
  <si>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</si>
  <si>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</si>
  <si>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</si>
  <si>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</si>
  <si>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</si>
  <si>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</si>
  <si>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</si>
  <si>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</si>
  <si>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</si>
  <si>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</si>
  <si>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</si>
  <si>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</si>
  <si>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</si>
  <si>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</si>
  <si>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</si>
  <si>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</si>
  <si>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</si>
  <si>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</si>
  <si>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</si>
  <si>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</si>
  <si>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</si>
  <si>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</si>
  <si>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</si>
  <si>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</si>
  <si>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</si>
  <si>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</si>
  <si>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</si>
  <si>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</si>
  <si>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</si>
  <si>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</si>
  <si>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</si>
  <si>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</si>
  <si>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</si>
  <si>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</si>
  <si>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</si>
  <si>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</si>
  <si>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</si>
  <si>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</si>
  <si>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</si>
  <si>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</si>
  <si>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</si>
  <si>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</si>
  <si>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</si>
  <si>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</si>
  <si>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</si>
  <si>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</si>
  <si>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</si>
  <si>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</si>
  <si>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</si>
  <si>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</si>
  <si>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</si>
  <si>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</si>
  <si>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</si>
  <si>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</si>
  <si>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</si>
  <si>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</si>
  <si>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</si>
  <si>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</si>
  <si>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</si>
  <si>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</si>
  <si>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</si>
  <si>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</si>
  <si>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</si>
  <si>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</si>
  <si>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</si>
  <si>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</si>
  <si>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</si>
  <si>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</si>
  <si>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</si>
  <si>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</si>
  <si>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</si>
  <si>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</si>
  <si>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</si>
  <si>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</si>
  <si>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</si>
  <si>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</si>
  <si>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</si>
  <si>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</si>
  <si>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</si>
  <si>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</si>
  <si>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</si>
  <si>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</si>
  <si>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</si>
  <si>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</si>
  <si>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</si>
  <si>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</si>
  <si>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</si>
  <si>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</si>
  <si>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</si>
  <si>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</si>
  <si>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</si>
  <si>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</si>
  <si>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</si>
  <si>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</si>
  <si>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</si>
  <si>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</si>
  <si>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</si>
  <si>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</si>
  <si>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</si>
  <si>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</si>
  <si>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</si>
  <si>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</si>
  <si>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</si>
  <si>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</si>
  <si>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</si>
  <si>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</si>
  <si>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</si>
  <si>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</si>
  <si>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</si>
  <si>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</si>
  <si>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</si>
  <si>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</si>
  <si>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</si>
  <si>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</si>
  <si>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</si>
  <si>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</si>
  <si>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</si>
  <si>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</si>
  <si>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</si>
  <si>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</si>
  <si>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</si>
  <si>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</si>
  <si>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</si>
  <si>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</si>
  <si>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</si>
  <si>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</si>
  <si>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</si>
  <si>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</si>
  <si>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</si>
  <si>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</si>
  <si>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</si>
  <si>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</si>
  <si>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</si>
  <si>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</si>
  <si>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</si>
  <si>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</si>
  <si>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</si>
  <si>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</si>
  <si>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</si>
  <si>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</si>
  <si>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</si>
  <si>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</si>
  <si>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</si>
  <si>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</si>
  <si>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</si>
  <si>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</si>
  <si>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</si>
  <si>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</si>
  <si>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</si>
  <si>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</si>
  <si>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</si>
  <si>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</si>
  <si>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</si>
  <si>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</si>
  <si>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</si>
  <si>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</si>
  <si>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</si>
  <si>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</si>
  <si>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</si>
  <si>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</si>
  <si>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</si>
  <si>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</si>
  <si>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</si>
  <si>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</si>
  <si>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</si>
  <si>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</si>
  <si>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</si>
  <si>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</si>
  <si>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</si>
  <si>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</si>
  <si>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</si>
  <si>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</si>
  <si>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</si>
  <si>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</si>
  <si>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</si>
  <si>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</si>
  <si>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</si>
  <si>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</si>
  <si>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</si>
  <si>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</si>
  <si>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</si>
  <si>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</si>
  <si>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</si>
  <si>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</si>
  <si>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</si>
  <si>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</si>
  <si>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</si>
  <si>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</si>
  <si>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</si>
  <si>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</si>
  <si>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</si>
  <si>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</si>
  <si>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</si>
  <si>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</si>
  <si>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</si>
  <si>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</si>
  <si>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</si>
  <si>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</si>
  <si>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</si>
  <si>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</si>
  <si>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</si>
  <si>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</si>
  <si>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</si>
  <si>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</si>
  <si>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</si>
  <si>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</si>
  <si>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</si>
  <si>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</si>
  <si>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</si>
  <si>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</si>
  <si>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</si>
  <si>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</si>
  <si>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</si>
  <si>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</si>
  <si>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</si>
  <si>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</si>
  <si>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</si>
  <si>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</si>
  <si>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</si>
  <si>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</si>
  <si>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</si>
  <si>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</si>
  <si>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</si>
  <si>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</si>
  <si>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</si>
  <si>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</si>
  <si>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</si>
  <si>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</si>
  <si>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</si>
  <si>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</si>
  <si>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</si>
  <si>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</si>
  <si>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</si>
  <si>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</si>
  <si>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</si>
  <si>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</si>
  <si>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</si>
  <si>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</si>
  <si>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</si>
  <si>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</si>
  <si>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</si>
  <si>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</si>
  <si>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</si>
  <si>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</si>
  <si>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</si>
  <si>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</si>
  <si>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</si>
  <si>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</si>
  <si>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</si>
  <si>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</si>
  <si>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</si>
  <si>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</si>
  <si>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</si>
  <si>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</si>
  <si>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</si>
  <si>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</si>
  <si>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</si>
  <si>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</si>
  <si>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</si>
  <si>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</si>
  <si>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</si>
  <si>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</si>
  <si>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</si>
  <si>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</si>
  <si>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</si>
  <si>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</si>
  <si>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</si>
  <si>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</si>
  <si>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</si>
  <si>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</si>
  <si>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</si>
  <si>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</si>
  <si>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</si>
  <si>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</si>
  <si>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</si>
  <si>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</si>
  <si>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</si>
  <si>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</si>
  <si>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</si>
  <si>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</si>
  <si>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</si>
  <si>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</si>
  <si>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</si>
  <si>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</si>
  <si>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</si>
  <si>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</si>
  <si>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</si>
  <si>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</si>
  <si>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</si>
  <si>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</si>
  <si>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</si>
  <si>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</si>
  <si>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</si>
  <si>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</si>
  <si>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</si>
  <si>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</si>
  <si>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</si>
  <si>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</si>
  <si>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</si>
  <si>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</si>
  <si>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</si>
  <si>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</si>
  <si>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</si>
  <si>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</si>
  <si>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</si>
  <si>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</si>
  <si>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</si>
  <si>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</si>
  <si>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</si>
  <si>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</si>
  <si>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</si>
  <si>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</si>
  <si>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</si>
  <si>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</si>
  <si>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</si>
  <si>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</si>
  <si>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</si>
  <si>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</si>
  <si>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</si>
  <si>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</si>
  <si>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</si>
  <si>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</si>
  <si>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</si>
  <si>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</si>
  <si>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</si>
  <si>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</si>
  <si>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</si>
  <si>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</si>
  <si>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</si>
  <si>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</si>
  <si>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</si>
  <si>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</si>
  <si>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</si>
  <si>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</si>
  <si>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</si>
  <si>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</si>
  <si>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</si>
  <si>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</si>
  <si>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</si>
  <si>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</si>
  <si>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</si>
  <si>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</si>
  <si>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</si>
  <si>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</si>
  <si>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</si>
  <si>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</si>
  <si>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</si>
  <si>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</si>
  <si>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</si>
  <si>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</si>
  <si>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</si>
  <si>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</si>
  <si>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</si>
  <si>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</si>
  <si>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</si>
  <si>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</si>
  <si>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</si>
  <si>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</si>
  <si>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</si>
  <si>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</si>
  <si>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</si>
  <si>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</si>
  <si>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</si>
  <si>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</si>
  <si>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</si>
  <si>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</si>
  <si>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</si>
  <si>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</si>
  <si>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</si>
  <si>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</si>
  <si>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</si>
  <si>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</si>
  <si>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</si>
  <si>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</si>
  <si>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</si>
  <si>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</si>
  <si>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</si>
  <si>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</si>
  <si>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</si>
  <si>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</si>
  <si>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</si>
  <si>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</si>
  <si>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</si>
  <si>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</si>
  <si>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</si>
  <si>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</si>
  <si>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</si>
  <si>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</si>
  <si>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</si>
  <si>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</si>
  <si>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</si>
  <si>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</si>
  <si>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</si>
  <si>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</si>
  <si>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</si>
  <si>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</si>
  <si>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</si>
  <si>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</si>
  <si>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</si>
  <si>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</si>
  <si>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</si>
  <si>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</si>
  <si>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</si>
  <si>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</si>
  <si>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</si>
  <si>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</si>
  <si>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</si>
  <si>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</si>
  <si>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</si>
  <si>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</si>
  <si>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</si>
  <si>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</si>
  <si>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</si>
  <si>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</si>
  <si>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</si>
  <si>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</si>
  <si>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</si>
  <si>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</si>
  <si>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</si>
  <si>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</si>
  <si>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</si>
  <si>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</si>
  <si>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</si>
  <si>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</si>
  <si>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</si>
  <si>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</si>
  <si>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</si>
  <si>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</si>
  <si>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</si>
  <si>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</si>
  <si>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</si>
  <si>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</si>
  <si>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</si>
  <si>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</si>
  <si>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</si>
  <si>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</si>
  <si>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</si>
  <si>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</si>
  <si>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</si>
  <si>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</si>
  <si>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</si>
  <si>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</si>
  <si>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</si>
  <si>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</si>
  <si>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</si>
  <si>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</si>
  <si>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</si>
  <si>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</si>
  <si>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</si>
  <si>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</si>
  <si>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</si>
  <si>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</si>
  <si>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</si>
  <si>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</si>
  <si>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</si>
  <si>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</si>
  <si>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</si>
  <si>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</si>
  <si>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</si>
  <si>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</si>
  <si>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</si>
  <si>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</si>
  <si>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</si>
  <si>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</si>
  <si>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</si>
  <si>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</si>
  <si>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</si>
  <si>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</si>
  <si>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</si>
  <si>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</si>
  <si>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</si>
  <si>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</si>
  <si>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</si>
  <si>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</si>
  <si>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</si>
  <si>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</si>
  <si>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</si>
  <si>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</si>
  <si>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</si>
  <si>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</si>
  <si>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</si>
  <si>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</si>
  <si>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</si>
  <si>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</si>
  <si>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</si>
  <si>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</si>
  <si>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</si>
  <si>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</si>
  <si>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</si>
  <si>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</si>
  <si>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</si>
  <si>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</si>
  <si>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</si>
  <si>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</si>
  <si>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</si>
  <si>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</si>
  <si>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</si>
  <si>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</si>
  <si>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</si>
  <si>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</si>
  <si>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</si>
  <si>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</si>
  <si>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</si>
  <si>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</si>
  <si>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</si>
  <si>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</si>
  <si>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</si>
  <si>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</si>
  <si>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</si>
  <si>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</si>
  <si>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</si>
  <si>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</si>
  <si>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</si>
  <si>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</si>
  <si>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</si>
  <si>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</si>
  <si>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</si>
  <si>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</si>
  <si>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</si>
  <si>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</si>
  <si>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</si>
  <si>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</si>
  <si>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</si>
  <si>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</si>
  <si>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</si>
  <si>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</si>
  <si>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</si>
  <si>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</si>
  <si>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</si>
  <si>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</si>
  <si>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</si>
  <si>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</si>
  <si>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</si>
  <si>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</si>
  <si>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</si>
  <si>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</si>
  <si>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</si>
  <si>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</si>
  <si>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</si>
  <si>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</si>
  <si>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</si>
  <si>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</si>
  <si>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</si>
  <si>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</si>
  <si>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</si>
  <si>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</si>
  <si>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</si>
  <si>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</si>
  <si>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</si>
  <si>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</si>
  <si>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</si>
  <si>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</si>
  <si>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</si>
  <si>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</si>
  <si>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</si>
  <si>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</si>
  <si>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</si>
  <si>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</si>
  <si>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</si>
  <si>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</si>
  <si>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</si>
  <si>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</si>
  <si>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</si>
  <si>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</si>
  <si>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</si>
  <si>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</si>
  <si>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</si>
  <si>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</si>
  <si>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</si>
  <si>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</si>
  <si>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</si>
  <si>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</si>
  <si>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</si>
  <si>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</si>
  <si>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</si>
  <si>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</si>
  <si>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</si>
  <si>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</si>
  <si>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</si>
  <si>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</si>
  <si>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</si>
  <si>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</si>
  <si>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</si>
  <si>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</si>
  <si>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</si>
  <si>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</si>
  <si>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</si>
  <si>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</si>
  <si>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</si>
  <si>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</si>
  <si>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</si>
  <si>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</si>
  <si>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</si>
  <si>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</si>
  <si>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</si>
  <si>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</si>
  <si>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</si>
  <si>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</si>
  <si>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</si>
  <si>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</si>
  <si>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</si>
  <si>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</si>
  <si>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</si>
  <si>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</si>
  <si>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</si>
  <si>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</si>
  <si>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</si>
  <si>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</si>
  <si>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</si>
  <si>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</si>
  <si>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</si>
  <si>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</si>
  <si>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</si>
  <si>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</si>
  <si>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</si>
  <si>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</si>
  <si>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</si>
  <si>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</si>
  <si>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</si>
  <si>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</si>
  <si>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</si>
  <si>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</si>
  <si>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</si>
  <si>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</si>
  <si>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</si>
  <si>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</si>
  <si>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</si>
  <si>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</si>
  <si>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</si>
  <si>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</si>
  <si>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</si>
  <si>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</si>
  <si>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</si>
  <si>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</si>
  <si>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</si>
  <si>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</si>
  <si>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</si>
  <si>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</si>
  <si>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</si>
  <si>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</si>
  <si>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</si>
  <si>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</si>
  <si>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</si>
  <si>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</si>
  <si>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</si>
  <si>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</si>
  <si>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</si>
  <si>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</si>
  <si>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</si>
  <si>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</si>
  <si>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</si>
  <si>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</si>
  <si>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</si>
  <si>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</si>
  <si>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</si>
  <si>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</si>
  <si>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</si>
  <si>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</si>
  <si>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</si>
  <si>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</si>
  <si>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</si>
  <si>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</si>
  <si>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</si>
  <si>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</si>
  <si>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</si>
  <si>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</si>
  <si>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</si>
  <si>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</si>
  <si>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</si>
  <si>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</si>
  <si>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</si>
  <si>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</si>
  <si>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</si>
  <si>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</si>
  <si>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</si>
  <si>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</si>
  <si>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</si>
  <si>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</si>
  <si>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</si>
  <si>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</si>
  <si>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</si>
  <si>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</si>
  <si>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</si>
  <si>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</si>
  <si>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</si>
  <si>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</si>
  <si>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</si>
  <si>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</si>
  <si>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</si>
  <si>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</si>
  <si>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</si>
  <si>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</si>
  <si>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</si>
  <si>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</si>
  <si>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</si>
  <si>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</si>
  <si>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</si>
  <si>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</si>
  <si>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</si>
  <si>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</si>
  <si>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</si>
  <si>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</si>
  <si>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</si>
  <si>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</si>
  <si>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</si>
  <si>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</si>
  <si>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</si>
  <si>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</si>
  <si>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</si>
  <si>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</si>
  <si>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</si>
  <si>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</si>
  <si>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</si>
  <si>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</si>
  <si>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</si>
  <si>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</si>
  <si>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</si>
  <si>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</si>
  <si>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</si>
  <si>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</si>
  <si>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</si>
  <si>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</si>
  <si>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</si>
  <si>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</si>
  <si>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</si>
  <si>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</si>
  <si>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</si>
  <si>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</si>
  <si>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</si>
  <si>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</si>
  <si>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</si>
  <si>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</si>
  <si>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</si>
  <si>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</si>
  <si>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</si>
  <si>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</si>
  <si>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</si>
  <si>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</si>
  <si>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</si>
  <si>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</si>
  <si>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</si>
  <si>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</si>
  <si>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</si>
  <si>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</si>
  <si>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</si>
  <si>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</si>
  <si>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</si>
  <si>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</si>
  <si>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</si>
  <si>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</si>
  <si>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</si>
  <si>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</si>
  <si>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</si>
  <si>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</si>
  <si>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</si>
  <si>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</si>
  <si>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</si>
  <si>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</si>
  <si>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</si>
  <si>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</si>
  <si>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</si>
  <si>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</si>
  <si>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</si>
  <si>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</si>
  <si>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</si>
  <si>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</si>
  <si>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</si>
  <si>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</si>
  <si>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</si>
  <si>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</si>
  <si>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</si>
  <si>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</si>
  <si>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</si>
  <si>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</si>
  <si>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</si>
  <si>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</si>
  <si>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</si>
  <si>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</si>
  <si>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</si>
  <si>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</si>
  <si>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</si>
  <si>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</si>
  <si>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</si>
  <si>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</si>
  <si>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</si>
  <si>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</si>
  <si>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</si>
  <si>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</si>
  <si>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</si>
  <si>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</si>
  <si>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</si>
  <si>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</si>
  <si>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</si>
  <si>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</si>
  <si>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</si>
  <si>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</si>
  <si>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</si>
  <si>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</si>
  <si>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</si>
  <si>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</si>
  <si>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</si>
  <si>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</si>
  <si>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</si>
  <si>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</si>
  <si>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</si>
  <si>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</si>
  <si>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</si>
  <si>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</si>
  <si>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</si>
  <si>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</si>
  <si>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</si>
  <si>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</si>
  <si>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</si>
  <si>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</si>
  <si>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</si>
  <si>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</si>
  <si>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</si>
  <si>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</si>
  <si>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</si>
  <si>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</si>
  <si>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</si>
  <si>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</si>
  <si>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</si>
  <si>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</si>
  <si>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</si>
  <si>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</si>
  <si>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</si>
  <si>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</si>
  <si>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</si>
  <si>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</si>
  <si>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</si>
  <si>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</si>
  <si>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</si>
  <si>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</si>
  <si>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</si>
  <si>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</si>
  <si>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</si>
  <si>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</si>
  <si>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</si>
  <si>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</si>
  <si>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</si>
  <si>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</si>
  <si>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</si>
  <si>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</si>
  <si>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</si>
  <si>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</si>
  <si>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</si>
  <si>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</si>
  <si>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</si>
  <si>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</si>
  <si>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</si>
  <si>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</si>
  <si>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</si>
  <si>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</si>
  <si>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</si>
  <si>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</si>
  <si>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</si>
  <si>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</si>
  <si>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</si>
  <si>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</si>
  <si>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</si>
  <si>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</si>
  <si>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</si>
  <si>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</si>
  <si>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</si>
  <si>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</si>
  <si>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</si>
  <si>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</si>
  <si>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</si>
  <si>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</si>
  <si>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</si>
  <si>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</si>
  <si>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</si>
  <si>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</si>
  <si>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</si>
  <si>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</si>
  <si>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</si>
  <si>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</si>
  <si>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</si>
  <si>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</si>
  <si>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</si>
  <si>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</si>
  <si>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</si>
  <si>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</si>
  <si>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</si>
  <si>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</si>
  <si>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</si>
  <si>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</si>
  <si>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</si>
  <si>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</si>
  <si>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</si>
  <si>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</si>
  <si>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</si>
  <si>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</si>
  <si>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</si>
  <si>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</si>
  <si>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</si>
  <si>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</si>
  <si>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</si>
  <si>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</si>
  <si>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</si>
  <si>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</si>
  <si>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</si>
  <si>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</si>
  <si>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</si>
  <si>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</si>
  <si>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</si>
  <si>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</si>
  <si>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</si>
  <si>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</si>
  <si>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</si>
  <si>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</si>
  <si>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</si>
  <si>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</si>
  <si>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</si>
  <si>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</si>
  <si>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</si>
  <si>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</si>
  <si>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</si>
  <si>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</si>
  <si>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</si>
  <si>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</si>
  <si>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</si>
  <si>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</si>
  <si>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</si>
  <si>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</si>
  <si>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</si>
  <si>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</si>
  <si>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</si>
  <si>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</si>
  <si>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</si>
  <si>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</si>
  <si>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</si>
  <si>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</si>
  <si>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</si>
  <si>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</si>
  <si>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</si>
  <si>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</si>
  <si>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</si>
  <si>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</si>
  <si>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</si>
  <si>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</si>
  <si>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</si>
  <si>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</si>
  <si>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</si>
  <si>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</si>
  <si>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</si>
  <si>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</si>
  <si>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</si>
  <si>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</si>
  <si>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</si>
  <si>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</si>
  <si>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</si>
  <si>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</si>
  <si>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</si>
  <si>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</si>
  <si>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</si>
  <si>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</si>
  <si>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</si>
  <si>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</si>
  <si>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</si>
  <si>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</si>
  <si>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</si>
  <si>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</si>
  <si>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</si>
  <si>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</si>
  <si>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</si>
  <si>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</si>
  <si>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</si>
  <si>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</si>
  <si>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</si>
  <si>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</si>
  <si>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</si>
  <si>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</si>
  <si>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</si>
  <si>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</si>
  <si>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</si>
  <si>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</si>
  <si>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</si>
  <si>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</si>
  <si>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</si>
  <si>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</si>
  <si>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</si>
  <si>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</si>
  <si>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</si>
  <si>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</si>
  <si>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</si>
  <si>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</si>
  <si>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</si>
  <si>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</si>
  <si>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</si>
  <si>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</si>
  <si>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</si>
  <si>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</si>
  <si>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</si>
  <si>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</si>
  <si>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</si>
  <si>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</si>
  <si>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</si>
  <si>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</si>
  <si>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</si>
  <si>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</si>
  <si>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</si>
  <si>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</si>
  <si>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</si>
  <si>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</si>
  <si>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</si>
  <si>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</si>
  <si>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</si>
  <si>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</si>
  <si>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</si>
  <si>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</si>
  <si>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</si>
  <si>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</si>
  <si>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</si>
  <si>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</si>
  <si>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</si>
  <si>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</si>
  <si>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</si>
  <si>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</si>
  <si>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</si>
  <si>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</si>
  <si>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</si>
  <si>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</si>
  <si>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</si>
  <si>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</si>
  <si>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</si>
  <si>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</si>
  <si>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</si>
  <si>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</si>
  <si>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</si>
  <si>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</si>
  <si>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</si>
  <si>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</si>
  <si>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</si>
  <si>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</si>
  <si>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</si>
  <si>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</si>
  <si>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</si>
  <si>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</si>
  <si>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</si>
  <si>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</si>
  <si>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</si>
  <si>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</si>
  <si>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</si>
  <si>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</si>
  <si>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</si>
  <si>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</si>
  <si>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</si>
  <si>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</si>
  <si>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</si>
  <si>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</si>
  <si>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</si>
  <si>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</si>
  <si>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</si>
  <si>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</si>
  <si>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</si>
  <si>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</si>
  <si>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</si>
  <si>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</si>
  <si>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</si>
  <si>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</si>
  <si>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</si>
  <si>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</si>
  <si>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</si>
  <si>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</si>
  <si>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</si>
  <si>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</si>
  <si>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</si>
  <si>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</si>
  <si>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</si>
  <si>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</si>
  <si>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</si>
  <si>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</si>
  <si>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</si>
  <si>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</si>
  <si>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</si>
  <si>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</si>
  <si>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</si>
  <si>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</si>
  <si>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</si>
  <si>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</si>
  <si>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</si>
  <si>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</si>
  <si>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</si>
  <si>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</si>
  <si>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</si>
  <si>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</si>
  <si>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</si>
  <si>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</si>
  <si>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</si>
  <si>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</si>
  <si>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</si>
  <si>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</si>
  <si>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</si>
  <si>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</si>
  <si>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</si>
  <si>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</si>
  <si>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</si>
  <si>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</si>
  <si>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</si>
  <si>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</si>
  <si>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</si>
  <si>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</si>
  <si>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</si>
  <si>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</si>
  <si>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</si>
  <si>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</si>
  <si>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</si>
  <si>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</si>
  <si>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</si>
  <si>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</si>
  <si>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</si>
  <si>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</si>
  <si>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</si>
  <si>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</si>
  <si>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</si>
  <si>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</si>
  <si>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</si>
  <si>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</si>
  <si>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</si>
  <si>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</si>
  <si>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</si>
  <si>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</si>
  <si>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</si>
  <si>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</si>
  <si>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</si>
  <si>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</si>
  <si>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</si>
  <si>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</si>
  <si>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</si>
  <si>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</si>
  <si>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</si>
  <si>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</si>
  <si>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</si>
  <si>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</si>
  <si>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</si>
  <si>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</si>
  <si>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</si>
  <si>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</si>
  <si>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</si>
  <si>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</si>
  <si>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</si>
  <si>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</si>
  <si>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</si>
  <si>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</si>
  <si>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</si>
  <si>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</si>
  <si>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</si>
  <si>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</si>
  <si>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</si>
  <si>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</si>
  <si>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</si>
  <si>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</si>
  <si>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</si>
  <si>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</si>
  <si>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</si>
  <si>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</si>
  <si>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</si>
  <si>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</si>
  <si>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</si>
  <si>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</si>
  <si>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</si>
  <si>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</si>
  <si>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</si>
  <si>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</si>
  <si>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</si>
  <si>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</si>
  <si>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</si>
  <si>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</si>
  <si>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</si>
  <si>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</si>
  <si>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</si>
  <si>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</si>
  <si>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</si>
  <si>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</si>
  <si>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</si>
  <si>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</si>
  <si>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</si>
  <si>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</si>
  <si>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</si>
  <si>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</si>
  <si>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</si>
  <si>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</si>
  <si>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</si>
  <si>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</si>
  <si>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</si>
  <si>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</si>
  <si>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</si>
  <si>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</si>
  <si>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</si>
  <si>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</si>
  <si>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</si>
  <si>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</si>
  <si>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</si>
  <si>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</si>
  <si>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</si>
  <si>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</si>
  <si>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</si>
  <si>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</si>
  <si>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</si>
  <si>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</si>
  <si>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</si>
  <si>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</si>
  <si>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</si>
  <si>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</si>
  <si>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</si>
  <si>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</si>
  <si>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</si>
  <si>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</si>
  <si>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</si>
  <si>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</si>
  <si>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</si>
  <si>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</si>
  <si>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</si>
  <si>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</si>
  <si>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</si>
  <si>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</si>
  <si>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</si>
  <si>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</si>
  <si>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</si>
  <si>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</si>
  <si>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</si>
  <si>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</si>
  <si>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</si>
  <si>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</si>
  <si>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</si>
  <si>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</si>
  <si>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</si>
  <si>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</si>
  <si>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</si>
  <si>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</si>
  <si>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</si>
  <si>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</si>
  <si>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</si>
  <si>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</si>
  <si>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</si>
  <si>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</si>
  <si>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</si>
  <si>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</si>
  <si>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</si>
  <si>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</si>
  <si>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</si>
  <si>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</si>
  <si>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</si>
  <si>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</si>
  <si>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</si>
  <si>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</si>
  <si>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</si>
  <si>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</si>
  <si>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</si>
  <si>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</si>
  <si>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</si>
  <si>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</si>
  <si>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</si>
  <si>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</si>
  <si>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</si>
  <si>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</si>
  <si>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</si>
  <si>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</si>
  <si>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</si>
  <si>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</si>
  <si>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</si>
  <si>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</si>
  <si>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</si>
  <si>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</si>
  <si>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</si>
  <si>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</si>
  <si>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</si>
  <si>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</si>
  <si>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</si>
  <si>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</si>
  <si>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</si>
  <si>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</si>
  <si>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</si>
  <si>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</si>
  <si>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</si>
  <si>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</si>
  <si>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</si>
  <si>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</si>
  <si>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</si>
  <si>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</si>
  <si>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</si>
  <si>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</si>
  <si>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</si>
  <si>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</si>
  <si>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</si>
  <si>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</si>
  <si>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</si>
  <si>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</si>
  <si>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</si>
  <si>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</si>
  <si>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</si>
  <si>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</si>
  <si>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</si>
  <si>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</si>
  <si>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</si>
  <si>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</si>
  <si>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</si>
  <si>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</si>
  <si>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</si>
  <si>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</si>
  <si>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</si>
  <si>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</si>
  <si>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</si>
  <si>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</si>
  <si>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</si>
  <si>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</si>
  <si>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</si>
  <si>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</si>
  <si>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</si>
  <si>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</si>
  <si>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</si>
  <si>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</si>
  <si>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</si>
  <si>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</si>
  <si>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</si>
  <si>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</si>
  <si>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</si>
  <si>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</si>
  <si>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</si>
  <si>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</si>
  <si>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</si>
  <si>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</si>
  <si>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</si>
  <si>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</si>
  <si>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</si>
  <si>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</si>
  <si>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</si>
  <si>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</si>
  <si>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</si>
  <si>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</si>
  <si>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</si>
  <si>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</si>
  <si>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</si>
  <si>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</si>
  <si>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</si>
  <si>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</si>
  <si>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</si>
  <si>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</si>
  <si>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</si>
  <si>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</si>
  <si>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</si>
  <si>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</si>
  <si>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</si>
  <si>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</si>
  <si>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</si>
  <si>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</si>
  <si>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</si>
  <si>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</si>
  <si>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</si>
  <si>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</si>
  <si>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</si>
  <si>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</si>
  <si>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</si>
  <si>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</si>
  <si>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</si>
  <si>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</si>
  <si>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</si>
  <si>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</si>
  <si>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</si>
  <si>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</si>
  <si>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</si>
  <si>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</si>
  <si>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</si>
  <si>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</si>
  <si>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</si>
  <si>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</si>
  <si>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</si>
  <si>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</si>
  <si>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</si>
  <si>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</si>
  <si>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</si>
  <si>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</si>
  <si>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</si>
  <si>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</si>
  <si>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</si>
  <si>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</si>
  <si>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</si>
  <si>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</si>
  <si>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</si>
  <si>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</si>
  <si>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</si>
  <si>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</si>
  <si>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</si>
  <si>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</si>
  <si>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</si>
  <si>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</si>
  <si>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</si>
  <si>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</si>
  <si>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</si>
  <si>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</si>
  <si>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</si>
  <si>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</si>
  <si>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</si>
  <si>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</si>
  <si>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</si>
  <si>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</si>
  <si>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</si>
  <si>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</si>
  <si>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</si>
  <si>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</si>
  <si>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</si>
  <si>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</si>
  <si>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</si>
  <si>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</si>
  <si>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</si>
  <si>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</si>
  <si>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</si>
  <si>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</si>
  <si>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</si>
  <si>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</si>
  <si>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</si>
  <si>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</si>
  <si>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</si>
  <si>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</si>
  <si>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</si>
  <si>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</si>
  <si>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</si>
  <si>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</si>
  <si>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</si>
  <si>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</si>
  <si>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</si>
  <si>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</si>
  <si>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</si>
  <si>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</si>
  <si>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</si>
  <si>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</si>
  <si>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</si>
  <si>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</si>
  <si>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</si>
  <si>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</si>
  <si>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</si>
  <si>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</si>
  <si>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</si>
  <si>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</si>
  <si>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</si>
  <si>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</si>
  <si>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</si>
  <si>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</si>
  <si>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</si>
  <si>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</si>
  <si>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</si>
  <si>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</si>
  <si>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</si>
  <si>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</si>
  <si>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</si>
  <si>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</si>
  <si>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</si>
  <si>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</si>
  <si>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</si>
  <si>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</si>
  <si>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</si>
  <si>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</si>
  <si>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</si>
  <si>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</si>
  <si>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</si>
  <si>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</si>
  <si>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</si>
  <si>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</si>
  <si>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</si>
  <si>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</si>
  <si>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</si>
  <si>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</si>
  <si>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</si>
  <si>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</si>
  <si>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</si>
  <si>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</si>
  <si>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</si>
  <si>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</si>
  <si>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</si>
  <si>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</si>
  <si>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</si>
  <si>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</si>
  <si>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</si>
  <si>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</si>
  <si>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</si>
  <si>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</si>
  <si>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</si>
  <si>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</si>
  <si>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</si>
  <si>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</si>
  <si>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</si>
  <si>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</si>
  <si>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</si>
  <si>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</si>
  <si>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</si>
  <si>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</si>
  <si>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</si>
  <si>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</si>
  <si>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</si>
  <si>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</si>
  <si>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</si>
  <si>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</si>
  <si>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</si>
  <si>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</si>
  <si>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</si>
  <si>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</si>
  <si>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</si>
  <si>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</si>
  <si>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</si>
  <si>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</si>
  <si>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</si>
  <si>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</si>
  <si>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</si>
  <si>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</si>
  <si>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</si>
  <si>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</si>
  <si>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</si>
  <si>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</si>
  <si>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</si>
  <si>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</si>
  <si>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</si>
  <si>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</si>
  <si>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</si>
  <si>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</si>
  <si>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</si>
  <si>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</si>
  <si>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</si>
  <si>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</si>
  <si>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</si>
  <si>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</si>
  <si>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</si>
  <si>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</si>
  <si>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</si>
  <si>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</si>
  <si>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</si>
  <si>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</si>
  <si>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</si>
  <si>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</si>
  <si>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</si>
  <si>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</si>
  <si>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</si>
  <si>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</si>
  <si>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</si>
  <si>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</si>
  <si>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</si>
  <si>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</si>
  <si>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</si>
  <si>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</si>
  <si>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</si>
  <si>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</si>
  <si>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</si>
  <si>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</si>
  <si>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</si>
  <si>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</si>
  <si>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</si>
  <si>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</si>
  <si>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</si>
  <si>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</si>
  <si>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</si>
  <si>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</si>
  <si>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</si>
  <si>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</si>
  <si>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</si>
  <si>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</si>
  <si>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</si>
  <si>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</si>
  <si>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</si>
  <si>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</si>
  <si>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</si>
  <si>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</si>
  <si>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</si>
  <si>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</si>
  <si>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</si>
  <si>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</si>
  <si>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</si>
  <si>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</si>
  <si>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</si>
  <si>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</si>
  <si>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</si>
  <si>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</si>
  <si>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</si>
  <si>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</si>
  <si>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</si>
  <si>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</si>
  <si>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</si>
  <si>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</si>
  <si>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</si>
  <si>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</si>
  <si>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</si>
  <si>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</si>
  <si>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</si>
  <si>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</si>
  <si>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</si>
  <si>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</si>
  <si>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</si>
  <si>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</si>
  <si>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</si>
  <si>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</si>
  <si>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</si>
  <si>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</si>
  <si>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</si>
  <si>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</si>
  <si>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</si>
  <si>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</si>
  <si>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</si>
  <si>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</si>
  <si>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</si>
  <si>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</si>
  <si>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</si>
  <si>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</si>
  <si>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</si>
  <si>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</si>
  <si>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</si>
  <si>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</si>
  <si>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</si>
  <si>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</si>
  <si>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</si>
  <si>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</si>
  <si>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</si>
  <si>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</si>
  <si>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</si>
  <si>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</si>
  <si>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</si>
  <si>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</si>
  <si>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</si>
  <si>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</si>
  <si>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</si>
  <si>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</si>
  <si>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</si>
  <si>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</si>
  <si>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</si>
  <si>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</si>
  <si>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</si>
  <si>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</si>
  <si>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</si>
  <si>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</si>
  <si>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</si>
  <si>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</si>
  <si>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</si>
  <si>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</si>
  <si>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</si>
  <si>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</si>
  <si>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</si>
  <si>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</si>
  <si>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</si>
  <si>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</si>
  <si>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</si>
  <si>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</si>
  <si>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</si>
  <si>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</si>
  <si>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</si>
  <si>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</si>
  <si>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</si>
  <si>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</si>
  <si>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</si>
  <si>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</si>
  <si>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</si>
  <si>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</si>
  <si>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</si>
  <si>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</si>
  <si>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</si>
  <si>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</si>
  <si>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</si>
  <si>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</si>
  <si>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</si>
  <si>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</si>
  <si>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</si>
  <si>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</si>
  <si>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</si>
  <si>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</si>
  <si>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</si>
  <si>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</si>
  <si>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</si>
  <si>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</si>
  <si>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</si>
  <si>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</si>
  <si>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</si>
  <si>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</si>
  <si>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</si>
  <si>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</si>
  <si>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</si>
  <si>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</si>
  <si>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</si>
  <si>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</si>
  <si>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</si>
  <si>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</si>
  <si>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</si>
  <si>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</si>
  <si>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</si>
  <si>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</si>
  <si>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</si>
  <si>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</si>
  <si>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</si>
  <si>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</si>
  <si>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</si>
  <si>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</si>
  <si>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</si>
  <si>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</si>
  <si>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</si>
  <si>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</si>
  <si>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</si>
  <si>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</si>
  <si>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</si>
  <si>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</si>
  <si>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</si>
  <si>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</si>
  <si>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</si>
  <si>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</si>
  <si>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</si>
  <si>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</si>
  <si>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</si>
  <si>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</si>
  <si>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</si>
  <si>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</si>
  <si>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</si>
  <si>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</si>
  <si>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</si>
  <si>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</si>
  <si>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</si>
  <si>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</si>
  <si>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</si>
  <si>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</si>
  <si>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</si>
  <si>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</si>
  <si>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</si>
  <si>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</si>
  <si>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</si>
  <si>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</si>
  <si>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</si>
  <si>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</si>
  <si>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</si>
  <si>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</si>
  <si>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</si>
  <si>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</si>
  <si>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</si>
  <si>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</si>
  <si>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</si>
  <si>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</si>
  <si>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</si>
  <si>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</si>
  <si>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</si>
  <si>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</si>
  <si>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</si>
  <si>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</si>
  <si>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</si>
  <si>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</si>
  <si>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</si>
  <si>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</si>
  <si>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</si>
  <si>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</si>
  <si>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</si>
  <si>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</si>
  <si>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</si>
  <si>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</si>
  <si>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</si>
  <si>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</si>
  <si>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</si>
  <si>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</si>
  <si>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</si>
  <si>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</si>
  <si>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</si>
  <si>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</si>
  <si>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</si>
  <si>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</si>
  <si>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</si>
  <si>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</si>
  <si>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</si>
  <si>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</si>
  <si>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</si>
  <si>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</si>
  <si>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</si>
  <si>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</si>
  <si>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</si>
  <si>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</si>
  <si>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</si>
  <si>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</si>
  <si>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</si>
  <si>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</si>
  <si>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</si>
  <si>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</si>
  <si>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</si>
  <si>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</si>
  <si>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</si>
  <si>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</si>
  <si>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</si>
  <si>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</si>
  <si>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</si>
  <si>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</si>
  <si>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</si>
  <si>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</si>
  <si>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</si>
  <si>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</si>
  <si>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</si>
  <si>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</si>
  <si>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</si>
  <si>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</si>
  <si>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</si>
  <si>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</si>
  <si>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</si>
  <si>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</si>
  <si>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</si>
  <si>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</si>
  <si>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</si>
  <si>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</si>
  <si>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</si>
  <si>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</si>
  <si>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</si>
  <si>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</si>
  <si>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</si>
  <si>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</si>
  <si>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</si>
  <si>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</si>
  <si>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</si>
  <si>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</si>
  <si>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</si>
  <si>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</si>
  <si>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</si>
  <si>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</si>
  <si>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</si>
  <si>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</si>
  <si>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</si>
  <si>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</si>
  <si>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</si>
  <si>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</si>
  <si>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</si>
  <si>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</si>
  <si>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</si>
  <si>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</si>
  <si>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</si>
  <si>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</si>
  <si>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</si>
  <si>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</si>
  <si>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</si>
  <si>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</si>
  <si>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</si>
  <si>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</si>
  <si>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</si>
  <si>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</si>
  <si>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</si>
  <si>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</si>
  <si>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</si>
  <si>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</si>
  <si>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</si>
  <si>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</si>
  <si>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</si>
  <si>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</si>
  <si>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</si>
  <si>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</si>
  <si>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</si>
  <si>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</si>
  <si>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</si>
  <si>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</si>
  <si>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</si>
  <si>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</si>
  <si>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</si>
  <si>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</si>
  <si>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</si>
  <si>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</si>
  <si>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</si>
  <si>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</si>
  <si>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</si>
  <si>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</si>
  <si>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</si>
  <si>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</si>
  <si>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</si>
  <si>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</si>
  <si>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</si>
  <si>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</si>
  <si>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</si>
  <si>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</si>
  <si>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</si>
  <si>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</si>
  <si>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</si>
  <si>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</si>
  <si>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</si>
  <si>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</si>
  <si>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</si>
  <si>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</si>
  <si>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</si>
  <si>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</si>
  <si>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</si>
  <si>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</si>
  <si>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</si>
  <si>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</si>
  <si>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</si>
  <si>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</si>
  <si>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</si>
  <si>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</si>
  <si>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</si>
  <si>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</si>
  <si>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</si>
  <si>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</si>
  <si>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</si>
  <si>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</si>
  <si>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</si>
  <si>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</si>
  <si>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</si>
  <si>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</si>
  <si>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</si>
  <si>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</si>
  <si>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</si>
  <si>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</si>
  <si>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</si>
  <si>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</si>
  <si>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</si>
  <si>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</si>
  <si>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</si>
  <si>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</si>
  <si>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</si>
  <si>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</si>
  <si>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</si>
  <si>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</si>
  <si>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</si>
  <si>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</si>
  <si>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</si>
  <si>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</si>
  <si>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</si>
  <si>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</si>
  <si>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</si>
  <si>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</si>
  <si>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</si>
  <si>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</si>
  <si>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</si>
  <si>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</si>
  <si>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</si>
  <si>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</si>
  <si>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</si>
  <si>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</si>
  <si>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</si>
  <si>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</si>
  <si>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</si>
  <si>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</si>
  <si>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</si>
  <si>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</si>
  <si>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</si>
  <si>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</si>
  <si>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</si>
  <si>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</si>
  <si>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</si>
  <si>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</si>
  <si>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</si>
  <si>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</si>
  <si>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</si>
  <si>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</si>
  <si>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</si>
  <si>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</si>
  <si>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</si>
  <si>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</si>
  <si>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</si>
  <si>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</si>
  <si>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</si>
  <si>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</si>
  <si>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</si>
  <si>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</si>
  <si>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</si>
  <si>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</si>
  <si>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</si>
  <si>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</si>
  <si>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</si>
  <si>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</si>
  <si>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</si>
  <si>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</si>
  <si>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</si>
  <si>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</si>
  <si>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</si>
  <si>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</si>
  <si>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</si>
  <si>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</si>
  <si>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</si>
  <si>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</si>
  <si>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</si>
  <si>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</si>
  <si>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</si>
  <si>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</si>
  <si>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</si>
  <si>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</si>
  <si>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</si>
  <si>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</si>
  <si>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</si>
  <si>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</si>
  <si>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</si>
  <si>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</si>
  <si>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</si>
  <si>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</si>
  <si>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</si>
  <si>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</si>
  <si>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</si>
  <si>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</si>
  <si>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</si>
  <si>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</si>
  <si>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</si>
  <si>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</si>
  <si>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</si>
  <si>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</si>
  <si>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</si>
  <si>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</si>
  <si>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</si>
  <si>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</si>
  <si>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</si>
  <si>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</si>
  <si>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</si>
  <si>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</si>
  <si>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</si>
  <si>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</si>
  <si>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</si>
  <si>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</si>
  <si>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</si>
  <si>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</si>
  <si>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</si>
  <si>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</si>
  <si>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</si>
  <si>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</si>
  <si>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</si>
  <si>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</si>
  <si>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</si>
  <si>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</si>
  <si>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</si>
  <si>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</si>
  <si>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</si>
  <si>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</si>
  <si>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</si>
  <si>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</si>
  <si>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</si>
  <si>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</si>
  <si>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</si>
  <si>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</si>
  <si>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</si>
  <si>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</si>
  <si>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</si>
  <si>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</si>
  <si>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</si>
  <si>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</si>
  <si>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</si>
  <si>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</si>
  <si>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</si>
  <si>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</si>
  <si>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</si>
  <si>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</si>
  <si>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</si>
  <si>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</si>
  <si>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</si>
  <si>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</si>
  <si>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</si>
  <si>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</si>
  <si>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</si>
  <si>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</si>
  <si>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</si>
  <si>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</si>
  <si>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</si>
  <si>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</si>
  <si>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</si>
  <si>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</si>
  <si>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</si>
  <si>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</si>
  <si>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</si>
  <si>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</si>
  <si>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</si>
  <si>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</si>
  <si>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</si>
  <si>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</si>
  <si>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</si>
  <si>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</si>
  <si>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</si>
  <si>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</si>
  <si>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</si>
  <si>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</si>
  <si>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</si>
  <si>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</si>
  <si>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</si>
  <si>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</si>
  <si>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</si>
  <si>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</si>
  <si>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</si>
  <si>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</si>
  <si>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</si>
  <si>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</si>
  <si>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</si>
  <si>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</si>
  <si>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</si>
  <si>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</si>
  <si>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</si>
  <si>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</si>
  <si>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</si>
  <si>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</si>
  <si>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</si>
  <si>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</si>
  <si>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</si>
  <si>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</si>
  <si>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</si>
  <si>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</si>
  <si>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</si>
  <si>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</si>
  <si>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</si>
  <si>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</si>
  <si>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</si>
  <si>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</si>
  <si>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</si>
  <si>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</si>
  <si>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</si>
  <si>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</si>
  <si>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</si>
  <si>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</si>
  <si>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</si>
  <si>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</si>
  <si>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</si>
  <si>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</si>
  <si>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</si>
  <si>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</si>
  <si>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</si>
  <si>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</si>
  <si>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</si>
  <si>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</si>
  <si>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</si>
  <si>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</si>
  <si>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</si>
  <si>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</si>
  <si>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</si>
  <si>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</si>
  <si>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</si>
  <si>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</si>
  <si>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</si>
  <si>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</si>
  <si>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</si>
  <si>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</si>
  <si>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</si>
  <si>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</si>
  <si>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</si>
  <si>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</si>
  <si>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</si>
  <si>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</si>
  <si>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</si>
  <si>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</si>
  <si>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</si>
  <si>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</si>
  <si>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</si>
  <si>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</si>
  <si>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</si>
  <si>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</si>
  <si>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</si>
  <si>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</si>
  <si>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</si>
  <si>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</si>
  <si>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</si>
  <si>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</si>
  <si>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</si>
  <si>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</si>
  <si>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</si>
  <si>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</si>
  <si>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</si>
  <si>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</si>
  <si>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</si>
  <si>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</si>
  <si>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</si>
  <si>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</si>
  <si>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</si>
  <si>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</si>
  <si>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</si>
  <si>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</si>
  <si>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</si>
  <si>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</si>
  <si>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</si>
  <si>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</si>
  <si>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</si>
  <si>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</si>
  <si>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</si>
  <si>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</si>
  <si>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</si>
  <si>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</si>
  <si>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</si>
  <si>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</si>
  <si>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</si>
  <si>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</si>
  <si>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</si>
  <si>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</si>
  <si>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</si>
  <si>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</si>
  <si>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</si>
  <si>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</si>
  <si>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</si>
  <si>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</si>
  <si>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</si>
  <si>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</si>
  <si>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</si>
  <si>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</si>
  <si>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</si>
  <si>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</si>
  <si>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</si>
  <si>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</si>
  <si>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</si>
  <si>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</si>
  <si>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</si>
  <si>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</si>
  <si>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</si>
  <si>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</si>
  <si>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</si>
  <si>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</si>
  <si>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</si>
  <si>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</si>
  <si>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</si>
  <si>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</si>
  <si>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</si>
  <si>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</si>
  <si>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</si>
  <si>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</si>
  <si>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</si>
  <si>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</si>
  <si>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</si>
  <si>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</si>
  <si>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</si>
  <si>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</si>
  <si>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</si>
  <si>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</si>
  <si>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</si>
  <si>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</si>
  <si>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</si>
  <si>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</si>
  <si>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</si>
  <si>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</si>
  <si>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</si>
  <si>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</si>
  <si>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</si>
  <si>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</si>
  <si>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</si>
  <si>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</si>
  <si>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</si>
  <si>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</si>
  <si>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</si>
  <si>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</si>
  <si>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</si>
  <si>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</si>
  <si>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</si>
  <si>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</si>
  <si>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</si>
  <si>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</si>
  <si>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</si>
  <si>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</si>
  <si>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</si>
  <si>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</si>
  <si>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</si>
  <si>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</si>
  <si>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</si>
  <si>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</si>
  <si>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</si>
  <si>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</si>
  <si>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</si>
  <si>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</si>
  <si>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</si>
  <si>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</si>
  <si>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</si>
  <si>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</si>
  <si>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</si>
  <si>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</si>
  <si>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</si>
  <si>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</si>
  <si>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</si>
  <si>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</si>
  <si>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</si>
  <si>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</si>
  <si>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</si>
  <si>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</si>
  <si>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</si>
  <si>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</si>
  <si>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</si>
  <si>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</si>
  <si>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</si>
  <si>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</si>
  <si>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</si>
  <si>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</si>
  <si>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</si>
  <si>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</si>
  <si>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</si>
  <si>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</si>
  <si>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</si>
  <si>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</si>
  <si>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</si>
  <si>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</si>
  <si>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</si>
  <si>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</si>
  <si>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</si>
  <si>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</si>
  <si>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</si>
  <si>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</si>
  <si>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</si>
  <si>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</si>
  <si>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</si>
  <si>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</si>
  <si>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</si>
  <si>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</si>
  <si>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</si>
  <si>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</si>
  <si>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</si>
  <si>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</si>
  <si>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</si>
  <si>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</si>
  <si>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</si>
  <si>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</si>
  <si>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</si>
  <si>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</si>
  <si>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</si>
  <si>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</si>
  <si>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</si>
  <si>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</si>
  <si>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</si>
  <si>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</si>
  <si>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</si>
  <si>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</si>
  <si>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</si>
  <si>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</si>
  <si>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</si>
  <si>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</si>
  <si>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</si>
  <si>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</si>
  <si>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</si>
  <si>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</si>
  <si>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</si>
  <si>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</si>
  <si>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</si>
  <si>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</si>
  <si>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</si>
  <si>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</si>
  <si>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</si>
  <si>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</si>
  <si>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</si>
  <si>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</si>
  <si>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</si>
  <si>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</si>
  <si>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</si>
  <si>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</si>
  <si>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</si>
  <si>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</si>
  <si>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</si>
  <si>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</si>
  <si>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</si>
  <si>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</si>
  <si>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</si>
  <si>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</si>
  <si>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</si>
  <si>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</si>
  <si>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</si>
  <si>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</si>
  <si>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</si>
  <si>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</si>
  <si>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</si>
  <si>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</si>
  <si>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</si>
  <si>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</si>
  <si>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</si>
  <si>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</si>
  <si>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</si>
  <si>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</si>
  <si>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</si>
  <si>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</si>
  <si>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</si>
  <si>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</si>
  <si>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</si>
  <si>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</si>
  <si>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</si>
  <si>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</si>
  <si>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</si>
  <si>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</si>
  <si>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</si>
  <si>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</si>
  <si>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</si>
  <si>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</si>
  <si>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</si>
  <si>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</si>
  <si>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</si>
  <si>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</si>
  <si>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</si>
  <si>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</si>
  <si>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</si>
  <si>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</si>
  <si>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</si>
  <si>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</si>
  <si>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</si>
  <si>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</si>
  <si>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</si>
  <si>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</si>
  <si>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</si>
  <si>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</si>
  <si>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</si>
  <si>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</si>
  <si>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</si>
  <si>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</si>
  <si>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</si>
  <si>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</si>
  <si>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</si>
  <si>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</si>
  <si>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</si>
  <si>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</si>
  <si>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</si>
  <si>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</si>
  <si>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</si>
  <si>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</si>
  <si>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</si>
  <si>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</si>
  <si>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</si>
  <si>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</si>
  <si>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</si>
  <si>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</si>
  <si>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</si>
  <si>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</si>
  <si>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</si>
  <si>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</si>
  <si>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</si>
  <si>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</si>
  <si>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</si>
  <si>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</si>
  <si>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</si>
  <si>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</si>
  <si>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</si>
  <si>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</si>
  <si>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</si>
  <si>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</si>
  <si>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</si>
  <si>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</si>
  <si>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</si>
  <si>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</si>
  <si>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</si>
  <si>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</si>
  <si>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</si>
  <si>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</si>
  <si>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</si>
  <si>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</si>
  <si>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</si>
  <si>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</si>
  <si>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</si>
  <si>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</si>
  <si>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</si>
  <si>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</si>
  <si>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</si>
  <si>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</si>
  <si>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</si>
  <si>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</si>
  <si>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</si>
  <si>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</si>
  <si>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</si>
  <si>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</si>
  <si>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</si>
  <si>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</si>
  <si>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</si>
  <si>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</si>
  <si>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</si>
  <si>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</si>
  <si>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</si>
  <si>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</si>
  <si>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</si>
  <si>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</si>
  <si>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</si>
  <si>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</si>
  <si>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</si>
  <si>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</si>
  <si>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</si>
  <si>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</si>
  <si>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</si>
  <si>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</si>
  <si>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</si>
  <si>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</si>
  <si>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</si>
  <si>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</si>
  <si>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</si>
  <si>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</si>
  <si>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</si>
  <si>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</si>
  <si>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</si>
  <si>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</si>
  <si>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</si>
  <si>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</si>
  <si>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</si>
  <si>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</si>
  <si>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</si>
  <si>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</si>
  <si>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</si>
  <si>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</si>
  <si>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</si>
  <si>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</si>
  <si>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</si>
  <si>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</si>
  <si>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</si>
  <si>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</si>
  <si>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</si>
  <si>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</si>
  <si>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</si>
  <si>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</si>
  <si>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</si>
  <si>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</si>
  <si>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</si>
  <si>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</si>
  <si>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</si>
  <si>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</si>
  <si>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</si>
  <si>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</si>
  <si>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</si>
  <si>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</si>
  <si>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</si>
  <si>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</si>
  <si>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</si>
  <si>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</si>
  <si>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</si>
  <si>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</si>
  <si>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</si>
  <si>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</si>
  <si>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</si>
  <si>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</si>
  <si>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</si>
  <si>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</si>
  <si>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</si>
  <si>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</si>
  <si>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</si>
  <si>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</si>
  <si>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</si>
  <si>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</si>
  <si>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</si>
  <si>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</si>
  <si>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</si>
  <si>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</si>
  <si>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</si>
  <si>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</si>
  <si>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</si>
  <si>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</si>
  <si>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</si>
  <si>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</si>
  <si>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</si>
  <si>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</si>
  <si>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</si>
  <si>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</si>
  <si>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</si>
  <si>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</si>
  <si>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</si>
  <si>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</si>
  <si>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</si>
  <si>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</si>
  <si>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</si>
  <si>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</si>
  <si>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</si>
  <si>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</si>
  <si>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</si>
  <si>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</si>
  <si>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</si>
  <si>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</si>
  <si>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</si>
  <si>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</si>
  <si>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</si>
  <si>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</si>
  <si>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</si>
  <si>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</si>
  <si>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</si>
  <si>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</si>
  <si>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</si>
  <si>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</si>
  <si>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</si>
  <si>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</si>
  <si>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</si>
  <si>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</si>
  <si>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</si>
  <si>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</si>
  <si>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</si>
  <si>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</si>
  <si>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</si>
  <si>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</si>
  <si>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</si>
  <si>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</si>
  <si>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</si>
  <si>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</si>
  <si>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</si>
  <si>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</si>
  <si>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</si>
  <si>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</si>
  <si>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</si>
  <si>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</si>
  <si>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</si>
  <si>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</si>
  <si>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</si>
  <si>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</si>
  <si>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</si>
  <si>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</si>
  <si>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</si>
  <si>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</si>
  <si>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</si>
  <si>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</si>
  <si>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</si>
  <si>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</si>
  <si>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</si>
  <si>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</si>
  <si>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</si>
  <si>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</si>
  <si>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</si>
  <si>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</si>
  <si>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</si>
  <si>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</si>
  <si>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</si>
  <si>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</si>
  <si>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</si>
  <si>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</si>
  <si>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</si>
  <si>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</si>
  <si>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</si>
  <si>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</si>
  <si>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</si>
  <si>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</si>
  <si>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</si>
  <si>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</si>
  <si>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</si>
  <si>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</si>
  <si>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</si>
  <si>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</si>
  <si>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</si>
  <si>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</si>
  <si>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</si>
  <si>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</si>
  <si>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</si>
  <si>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</si>
  <si>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</si>
  <si>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</si>
  <si>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</si>
  <si>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</si>
  <si>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</si>
  <si>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</si>
  <si>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</si>
  <si>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</si>
  <si>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</si>
  <si>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</si>
  <si>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</si>
  <si>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</si>
  <si>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</si>
  <si>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</si>
  <si>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</si>
  <si>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</si>
  <si>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</si>
  <si>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</si>
  <si>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</si>
  <si>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</si>
  <si>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</si>
  <si>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</si>
  <si>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</si>
  <si>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</si>
  <si>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</si>
  <si>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</si>
  <si>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</si>
  <si>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</si>
  <si>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</si>
  <si>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</si>
  <si>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</si>
  <si>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</si>
  <si>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</si>
  <si>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</si>
  <si>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</si>
  <si>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</si>
  <si>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</si>
  <si>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</si>
  <si>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</si>
  <si>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</si>
  <si>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</si>
  <si>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</si>
  <si>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</si>
  <si>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</si>
  <si>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</si>
  <si>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</si>
  <si>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</si>
  <si>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</si>
  <si>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</si>
  <si>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</si>
  <si>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</si>
  <si>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</si>
  <si>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</si>
  <si>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</si>
  <si>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</si>
  <si>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</si>
  <si>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</si>
  <si>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</si>
  <si>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</si>
  <si>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</si>
  <si>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</si>
  <si>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</si>
  <si>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</si>
  <si>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</si>
  <si>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</si>
  <si>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</si>
  <si>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</si>
  <si>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</si>
  <si>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</si>
  <si>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</si>
  <si>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</si>
  <si>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</si>
  <si>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</si>
  <si>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</si>
  <si>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</si>
  <si>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</si>
  <si>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</si>
  <si>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</si>
  <si>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</si>
  <si>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</si>
  <si>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</si>
  <si>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</si>
  <si>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</si>
  <si>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</si>
  <si>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</si>
  <si>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</si>
  <si>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</si>
  <si>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</si>
  <si>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</si>
  <si>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</si>
  <si>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</si>
  <si>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</si>
  <si>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</si>
  <si>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</si>
  <si>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</si>
  <si>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</si>
  <si>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</si>
  <si>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</si>
  <si>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</si>
  <si>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</si>
  <si>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</si>
  <si>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</si>
  <si>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</si>
  <si>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</si>
  <si>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</si>
  <si>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</si>
  <si>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</si>
  <si>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</si>
  <si>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</si>
  <si>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</si>
  <si>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</si>
  <si>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</si>
  <si>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</si>
  <si>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</si>
  <si>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</si>
  <si>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</si>
  <si>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</si>
  <si>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</si>
  <si>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</si>
  <si>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</si>
  <si>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</si>
  <si>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</si>
  <si>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</si>
  <si>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</si>
  <si>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</si>
  <si>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</si>
  <si>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</si>
  <si>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</si>
  <si>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</si>
  <si>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</si>
  <si>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</si>
  <si>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</si>
  <si>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</si>
  <si>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</si>
  <si>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</si>
  <si>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</si>
  <si>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</si>
  <si>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</si>
  <si>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</si>
  <si>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</si>
  <si>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</si>
  <si>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</si>
  <si>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</si>
  <si>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</si>
  <si>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</si>
  <si>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</si>
  <si>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</si>
  <si>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</si>
  <si>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</si>
  <si>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</si>
  <si>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</si>
  <si>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</si>
  <si>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</si>
  <si>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</si>
  <si>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</si>
  <si>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</si>
  <si>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</si>
  <si>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</si>
  <si>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</si>
  <si>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</si>
  <si>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</si>
  <si>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</si>
  <si>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</si>
  <si>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</si>
  <si>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</si>
  <si>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</si>
  <si>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</si>
  <si>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</si>
  <si>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</si>
  <si>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</si>
  <si>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</si>
  <si>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</si>
  <si>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</si>
  <si>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</si>
  <si>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</si>
  <si>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</si>
  <si>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</si>
  <si>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</si>
  <si>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</si>
  <si>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</si>
  <si>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</si>
  <si>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</si>
  <si>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</si>
  <si>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</si>
  <si>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</si>
  <si>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</si>
  <si>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</si>
  <si>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</si>
  <si>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</si>
  <si>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</si>
  <si>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</si>
  <si>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</si>
  <si>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</si>
  <si>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</si>
  <si>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</si>
  <si>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</si>
  <si>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</si>
  <si>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</si>
  <si>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</si>
  <si>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</si>
  <si>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</si>
  <si>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</si>
  <si>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</si>
  <si>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</si>
  <si>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</si>
  <si>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</si>
  <si>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</si>
  <si>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</si>
  <si>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</si>
  <si>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</si>
  <si>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</si>
  <si>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</si>
  <si>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</si>
  <si>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</si>
  <si>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</si>
  <si>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</si>
  <si>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</si>
  <si>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</si>
  <si>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</si>
  <si>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</si>
  <si>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</si>
  <si>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</si>
  <si>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</si>
  <si>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</si>
  <si>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</si>
  <si>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</si>
  <si>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</si>
  <si>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</si>
  <si>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</si>
  <si>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</si>
  <si>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</si>
  <si>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</si>
  <si>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</si>
  <si>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</si>
  <si>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</si>
  <si>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</si>
  <si>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</si>
  <si>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</si>
  <si>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</si>
  <si>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</si>
  <si>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</si>
  <si>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</si>
  <si>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</si>
  <si>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</si>
  <si>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</si>
  <si>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</si>
  <si>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</si>
  <si>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</si>
  <si>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</si>
  <si>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</si>
  <si>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</si>
  <si>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</si>
  <si>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</si>
  <si>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</si>
  <si>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</si>
  <si>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</si>
  <si>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</si>
  <si>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</si>
  <si>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</si>
  <si>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</si>
  <si>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</si>
  <si>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</si>
  <si>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</si>
  <si>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</si>
  <si>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</si>
  <si>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</si>
  <si>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</si>
  <si>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</si>
  <si>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</si>
  <si>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</si>
  <si>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</si>
  <si>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</si>
  <si>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</si>
  <si>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</si>
  <si>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</si>
  <si>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</si>
  <si>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</si>
  <si>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</si>
  <si>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</si>
  <si>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</si>
  <si>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</si>
  <si>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</si>
  <si>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</si>
  <si>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</si>
  <si>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</si>
  <si>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</si>
  <si>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</si>
  <si>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</si>
  <si>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</si>
  <si>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</si>
  <si>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</si>
  <si>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</si>
  <si>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</si>
  <si>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</si>
  <si>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</si>
  <si>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</si>
  <si>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</si>
  <si>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</si>
  <si>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</si>
  <si>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</si>
  <si>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</si>
  <si>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</si>
  <si>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</si>
  <si>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</si>
  <si>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</si>
  <si>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</si>
  <si>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</si>
  <si>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</si>
  <si>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</si>
  <si>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</si>
  <si>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</si>
  <si>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</si>
  <si>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</si>
  <si>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</si>
  <si>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</si>
  <si>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</si>
  <si>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</si>
  <si>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</si>
  <si>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</si>
  <si>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</si>
  <si>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</si>
  <si>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</si>
  <si>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</si>
  <si>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</si>
  <si>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</si>
  <si>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</si>
  <si>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</si>
  <si>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</si>
  <si>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</si>
  <si>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</si>
  <si>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</si>
  <si>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</si>
  <si>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</si>
  <si>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</si>
  <si>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</si>
  <si>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</si>
  <si>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</si>
  <si>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</si>
  <si>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</si>
  <si>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</si>
  <si>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</si>
  <si>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</si>
  <si>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</si>
  <si>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</si>
  <si>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</si>
  <si>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</si>
  <si>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</si>
  <si>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</si>
  <si>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</si>
  <si>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</si>
  <si>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</si>
  <si>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</si>
  <si>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</si>
  <si>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</si>
  <si>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</si>
  <si>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</si>
  <si>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</si>
  <si>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</si>
  <si>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</si>
  <si>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</si>
  <si>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</si>
  <si>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</si>
  <si>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</si>
  <si>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</si>
  <si>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</si>
  <si>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</si>
  <si>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</si>
  <si>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</si>
  <si>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</si>
  <si>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</si>
  <si>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</si>
  <si>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</si>
  <si>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</si>
  <si>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</si>
  <si>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</si>
  <si>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</si>
  <si>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</si>
  <si>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</si>
  <si>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</si>
  <si>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</si>
  <si>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</si>
  <si>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</si>
  <si>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</si>
  <si>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</si>
  <si>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</si>
  <si>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</si>
  <si>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</si>
  <si>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</si>
  <si>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</si>
  <si>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</si>
  <si>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</si>
  <si>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</si>
  <si>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</si>
  <si>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</si>
  <si>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</si>
  <si>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</si>
  <si>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</si>
  <si>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</si>
  <si>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</si>
  <si>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</si>
  <si>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</si>
  <si>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</si>
  <si>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</si>
  <si>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</si>
  <si>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</si>
  <si>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</si>
  <si>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</si>
  <si>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</si>
  <si>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</si>
  <si>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</si>
  <si>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</si>
  <si>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</si>
  <si>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</si>
  <si>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</si>
  <si>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</si>
  <si>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</si>
  <si>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</si>
  <si>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</si>
  <si>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</si>
  <si>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</si>
  <si>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</si>
  <si>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</si>
  <si>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</si>
  <si>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</si>
  <si>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</si>
  <si>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</si>
  <si>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</si>
  <si>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</si>
  <si>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</si>
  <si>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</si>
  <si>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</si>
  <si>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</si>
  <si>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</si>
  <si>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</si>
  <si>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</si>
  <si>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</si>
  <si>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</si>
  <si>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</si>
  <si>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</si>
  <si>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</si>
  <si>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</si>
  <si>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</si>
  <si>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</si>
  <si>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</si>
  <si>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</si>
  <si>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</si>
  <si>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</si>
  <si>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</si>
  <si>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</si>
  <si>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</si>
  <si>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</si>
  <si>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</si>
  <si>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</si>
  <si>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</si>
  <si>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</si>
  <si>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</si>
  <si>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</si>
  <si>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</si>
  <si>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</si>
  <si>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</si>
  <si>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</si>
  <si>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</si>
  <si>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</si>
  <si>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</si>
  <si>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</si>
  <si>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</si>
  <si>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</si>
  <si>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</si>
  <si>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</si>
  <si>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</si>
  <si>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</si>
  <si>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</si>
  <si>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</si>
  <si>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</si>
  <si>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</si>
  <si>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</si>
  <si>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</si>
  <si>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</si>
  <si>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</si>
  <si>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</si>
  <si>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</si>
  <si>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</si>
  <si>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</si>
  <si>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</si>
  <si>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</si>
  <si>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</si>
  <si>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</si>
  <si>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</si>
  <si>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</si>
  <si>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</si>
  <si>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</si>
  <si>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</si>
  <si>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</si>
  <si>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</si>
  <si>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</si>
  <si>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</si>
  <si>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</si>
  <si>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</si>
  <si>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</si>
  <si>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</si>
  <si>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</si>
  <si>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</si>
  <si>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</si>
  <si>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</si>
  <si>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</si>
  <si>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</si>
  <si>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</si>
  <si>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</si>
  <si>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</si>
  <si>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</si>
  <si>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</si>
  <si>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</si>
  <si>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</si>
  <si>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</si>
  <si>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</si>
  <si>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</si>
  <si>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</si>
  <si>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</si>
  <si>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</si>
  <si>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</si>
  <si>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</si>
  <si>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</si>
  <si>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</si>
  <si>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</si>
  <si>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</si>
  <si>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</si>
  <si>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</si>
  <si>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</si>
  <si>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</si>
  <si>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</si>
  <si>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</si>
  <si>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</si>
  <si>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</si>
  <si>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</si>
  <si>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</si>
  <si>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</si>
  <si>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</si>
  <si>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</si>
  <si>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</si>
  <si>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</si>
  <si>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</si>
  <si>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</si>
  <si>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</si>
  <si>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</si>
  <si>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</si>
  <si>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</si>
  <si>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</si>
  <si>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</si>
  <si>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</si>
  <si>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</si>
  <si>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</si>
  <si>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</si>
  <si>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</si>
  <si>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</si>
  <si>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</si>
  <si>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</si>
  <si>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</si>
  <si>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</si>
  <si>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</si>
  <si>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</si>
  <si>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</si>
  <si>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</si>
  <si>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</si>
  <si>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</si>
  <si>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</si>
  <si>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</si>
  <si>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</si>
  <si>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</si>
  <si>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</si>
  <si>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</si>
  <si>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</si>
  <si>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</si>
  <si>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</si>
  <si>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</si>
  <si>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</si>
  <si>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</si>
  <si>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</si>
  <si>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</si>
  <si>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</si>
  <si>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</si>
  <si>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</si>
  <si>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</si>
  <si>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</si>
  <si>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</si>
  <si>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</si>
  <si>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</si>
  <si>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</si>
  <si>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</si>
  <si>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</si>
  <si>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</si>
  <si>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</si>
  <si>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</si>
  <si>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</si>
  <si>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</si>
  <si>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</si>
  <si>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</si>
  <si>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</si>
  <si>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</si>
  <si>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</si>
  <si>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</si>
  <si>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</si>
  <si>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</si>
  <si>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</si>
  <si>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</si>
  <si>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</si>
  <si>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</si>
  <si>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</si>
  <si>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</si>
  <si>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</si>
  <si>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</si>
  <si>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</si>
  <si>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</si>
  <si>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</si>
  <si>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</si>
  <si>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</si>
  <si>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</si>
  <si>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</si>
  <si>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</si>
  <si>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</si>
  <si>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</si>
  <si>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</si>
  <si>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</si>
  <si>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</si>
  <si>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</si>
  <si>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</si>
  <si>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</si>
  <si>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</si>
  <si>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</si>
  <si>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</si>
  <si>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</si>
  <si>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</si>
  <si>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</si>
  <si>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</si>
  <si>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</si>
  <si>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</si>
  <si>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</si>
  <si>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</si>
  <si>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</si>
  <si>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</si>
  <si>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</si>
  <si>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</si>
  <si>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</si>
  <si>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</si>
  <si>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</si>
  <si>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</si>
  <si>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</si>
  <si>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</si>
  <si>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</si>
  <si>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</si>
  <si>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</si>
  <si>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</si>
  <si>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</si>
  <si>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</si>
  <si>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</si>
  <si>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</si>
  <si>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</si>
  <si>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</si>
  <si>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</si>
  <si>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</si>
  <si>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</si>
  <si>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</si>
  <si>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</si>
  <si>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</si>
  <si>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</si>
  <si>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</si>
  <si>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</si>
  <si>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</si>
  <si>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</si>
  <si>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</si>
  <si>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</si>
  <si>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</si>
  <si>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</si>
  <si>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</si>
  <si>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</si>
  <si>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</si>
  <si>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</si>
  <si>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</si>
  <si>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</si>
  <si>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</si>
  <si>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</si>
  <si>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</si>
  <si>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</si>
  <si>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</si>
  <si>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</si>
  <si>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</si>
  <si>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</si>
  <si>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</si>
  <si>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</si>
  <si>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</si>
  <si>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</si>
  <si>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</si>
  <si>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</si>
  <si>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</si>
  <si>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</si>
  <si>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</si>
  <si>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</si>
  <si>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</si>
  <si>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</si>
  <si>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</si>
  <si>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</si>
  <si>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</si>
  <si>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</si>
  <si>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</si>
  <si>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</si>
  <si>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</si>
  <si>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</si>
  <si>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</si>
  <si>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</si>
  <si>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</si>
  <si>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</si>
  <si>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</si>
  <si>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</si>
  <si>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</si>
  <si>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</si>
  <si>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</si>
  <si>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</si>
  <si>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</si>
  <si>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</si>
  <si>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</si>
  <si>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</si>
  <si>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</si>
  <si>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</si>
  <si>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</si>
  <si>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</si>
  <si>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</si>
  <si>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</si>
  <si>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</si>
  <si>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</si>
  <si>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</si>
  <si>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</si>
  <si>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</si>
  <si>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</si>
  <si>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</si>
  <si>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</si>
  <si>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</si>
  <si>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</si>
  <si>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</si>
  <si>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</si>
  <si>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</si>
  <si>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</si>
  <si>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</si>
  <si>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</si>
  <si>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</si>
  <si>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</si>
  <si>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</si>
  <si>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</si>
  <si>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</si>
  <si>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</si>
  <si>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</si>
  <si>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</si>
  <si>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</si>
  <si>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</si>
  <si>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</si>
  <si>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</si>
  <si>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</si>
  <si>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</si>
  <si>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</si>
  <si>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</si>
  <si>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</si>
  <si>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</si>
  <si>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</si>
  <si>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</si>
  <si>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</si>
  <si>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</si>
  <si>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</si>
  <si>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</si>
  <si>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</si>
  <si>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</si>
  <si>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</si>
  <si>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</si>
  <si>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</si>
  <si>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</si>
  <si>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</si>
  <si>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</si>
  <si>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</si>
  <si>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</si>
  <si>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</si>
  <si>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</si>
  <si>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</si>
  <si>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</si>
  <si>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</si>
  <si>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</si>
  <si>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</si>
  <si>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</si>
  <si>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</si>
  <si>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</si>
  <si>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</si>
  <si>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</si>
  <si>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</si>
  <si>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</si>
  <si>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</si>
  <si>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</si>
  <si>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</si>
  <si>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</si>
  <si>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</si>
  <si>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</si>
  <si>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</si>
  <si>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</si>
  <si>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</si>
  <si>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</si>
  <si>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</si>
  <si>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</si>
  <si>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</si>
  <si>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</si>
  <si>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</si>
  <si>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</si>
  <si>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</si>
  <si>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</si>
  <si>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</si>
  <si>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</si>
  <si>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</si>
  <si>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</si>
  <si>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</si>
  <si>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</si>
  <si>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</si>
  <si>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</si>
  <si>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</si>
  <si>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</si>
  <si>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</si>
  <si>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</si>
  <si>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</si>
  <si>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</si>
  <si>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</si>
  <si>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</si>
  <si>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</si>
  <si>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</si>
  <si>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</si>
  <si>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</si>
  <si>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</si>
  <si>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</si>
  <si>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</si>
  <si>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</si>
  <si>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</si>
  <si>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</si>
  <si>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</si>
  <si>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</si>
  <si>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</si>
  <si>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</si>
  <si>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</si>
  <si>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</si>
  <si>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</si>
  <si>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</si>
  <si>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</si>
  <si>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</si>
  <si>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</si>
  <si>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</si>
  <si>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</si>
  <si>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</si>
  <si>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</si>
  <si>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</si>
  <si>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</si>
  <si>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</si>
  <si>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</si>
  <si>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</si>
  <si>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</si>
  <si>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</si>
  <si>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</si>
  <si>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</si>
  <si>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</si>
  <si>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</si>
  <si>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</si>
  <si>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</si>
  <si>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</si>
  <si>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</si>
  <si>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</si>
  <si>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</si>
  <si>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</si>
  <si>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</si>
  <si>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</si>
  <si>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</si>
  <si>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</si>
  <si>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</si>
  <si>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</si>
  <si>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</si>
  <si>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</si>
  <si>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</si>
  <si>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</si>
  <si>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</si>
  <si>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</si>
  <si>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</si>
  <si>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</si>
  <si>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</si>
  <si>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</si>
  <si>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</si>
  <si>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</si>
  <si>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</si>
  <si>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</si>
  <si>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</si>
  <si>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</si>
  <si>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</si>
  <si>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</si>
  <si>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</si>
  <si>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</si>
  <si>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</si>
  <si>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</si>
  <si>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</si>
  <si>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</si>
  <si>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</si>
  <si>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</si>
  <si>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</si>
  <si>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</si>
  <si>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</si>
  <si>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</si>
  <si>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</si>
  <si>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</si>
  <si>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</si>
  <si>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</si>
  <si>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</si>
  <si>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</si>
  <si>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</si>
  <si>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</si>
  <si>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</si>
  <si>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</si>
  <si>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</si>
  <si>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</si>
  <si>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</si>
  <si>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</si>
  <si>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</si>
  <si>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</si>
  <si>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</si>
  <si>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</si>
  <si>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</si>
  <si>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</si>
  <si>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</si>
  <si>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</si>
  <si>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</si>
  <si>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</si>
  <si>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</si>
  <si>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</si>
  <si>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</si>
  <si>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</si>
  <si>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</si>
  <si>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</si>
  <si>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</si>
  <si>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</si>
  <si>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</si>
  <si>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</si>
  <si>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</si>
  <si>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</si>
  <si>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</si>
  <si>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</si>
  <si>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</si>
  <si>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</si>
  <si>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</si>
  <si>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</si>
  <si>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</si>
  <si>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</si>
  <si>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</si>
  <si>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</si>
  <si>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</si>
  <si>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</si>
  <si>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</si>
  <si>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</si>
  <si>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</si>
  <si>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</si>
  <si>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</si>
  <si>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</si>
  <si>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</si>
  <si>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</si>
  <si>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</si>
  <si>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</si>
  <si>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</si>
  <si>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</si>
  <si>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</si>
  <si>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</si>
  <si>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</si>
  <si>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</si>
  <si>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</si>
  <si>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</si>
  <si>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</si>
  <si>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</si>
  <si>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</si>
  <si>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</si>
  <si>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</si>
  <si>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</si>
  <si>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</si>
  <si>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</si>
  <si>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</si>
  <si>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</si>
  <si>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</si>
  <si>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</si>
  <si>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</si>
  <si>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</si>
  <si>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</si>
  <si>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</si>
  <si>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</si>
  <si>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</si>
  <si>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</si>
  <si>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</si>
  <si>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</si>
  <si>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</si>
  <si>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</si>
  <si>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</si>
  <si>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</si>
  <si>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</si>
  <si>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</si>
  <si>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</si>
  <si>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</si>
  <si>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</si>
  <si>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</si>
  <si>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</si>
  <si>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</si>
  <si>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</si>
  <si>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</si>
  <si>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</si>
  <si>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</si>
  <si>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</si>
  <si>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</si>
  <si>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</si>
  <si>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</si>
  <si>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</si>
  <si>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</si>
  <si>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</si>
  <si>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</si>
  <si>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</si>
  <si>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</si>
  <si>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</si>
  <si>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</si>
  <si>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</si>
  <si>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</si>
  <si>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</si>
  <si>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</si>
  <si>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</si>
  <si>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</si>
  <si>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</si>
  <si>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</si>
  <si>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</si>
  <si>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</si>
  <si>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</si>
  <si>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</si>
  <si>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</si>
  <si>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</si>
  <si>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</si>
  <si>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</si>
  <si>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</si>
  <si>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</si>
  <si>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</si>
  <si>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</si>
  <si>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</si>
  <si>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</si>
  <si>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</si>
  <si>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</si>
  <si>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</si>
  <si>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</si>
  <si>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</si>
  <si>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</si>
  <si>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</si>
  <si>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</si>
  <si>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</si>
  <si>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</si>
  <si>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</si>
  <si>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</si>
  <si>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</si>
  <si>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</si>
  <si>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</si>
  <si>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</si>
  <si>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</si>
  <si>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</si>
  <si>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</si>
  <si>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</si>
  <si>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</si>
  <si>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</si>
  <si>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</si>
  <si>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</si>
  <si>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</si>
  <si>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</si>
  <si>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</si>
  <si>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</si>
  <si>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</si>
  <si>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</si>
  <si>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</si>
  <si>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</si>
  <si>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</si>
  <si>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</si>
  <si>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</si>
  <si>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</si>
  <si>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</si>
  <si>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</si>
  <si>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</si>
  <si>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</si>
  <si>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</si>
  <si>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</si>
  <si>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</si>
  <si>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</si>
  <si>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</si>
  <si>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</si>
  <si>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</si>
  <si>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</si>
  <si>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</si>
  <si>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</si>
  <si>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</si>
  <si>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</si>
  <si>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</si>
  <si>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</si>
  <si>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</si>
  <si>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</si>
  <si>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</si>
  <si>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</si>
  <si>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</si>
  <si>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</si>
  <si>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</si>
  <si>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</si>
  <si>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</si>
  <si>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</si>
  <si>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</si>
  <si>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</si>
  <si>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</si>
  <si>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</si>
  <si>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</si>
  <si>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</si>
  <si>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</si>
  <si>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</si>
  <si>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</si>
  <si>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</si>
  <si>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</si>
  <si>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</si>
  <si>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</si>
  <si>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</si>
  <si>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</si>
  <si>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</si>
  <si>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</si>
  <si>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</si>
  <si>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</si>
  <si>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</si>
  <si>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</si>
  <si>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</si>
  <si>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</si>
  <si>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</si>
  <si>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</si>
  <si>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</si>
  <si>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</si>
  <si>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</si>
  <si>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</si>
  <si>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</si>
  <si>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</si>
  <si>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</si>
  <si>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</si>
  <si>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</si>
  <si>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</si>
  <si>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</si>
  <si>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</si>
  <si>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</si>
  <si>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</si>
  <si>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</si>
  <si>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</si>
  <si>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</si>
  <si>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</si>
  <si>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</si>
  <si>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</si>
  <si>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</si>
  <si>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</si>
  <si>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</si>
  <si>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</si>
  <si>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</si>
  <si>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</si>
  <si>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</si>
  <si>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</si>
  <si>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</si>
  <si>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</si>
  <si>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</si>
  <si>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</si>
  <si>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</si>
  <si>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</si>
  <si>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</si>
  <si>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</si>
  <si>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</si>
  <si>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</si>
  <si>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</si>
  <si>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</si>
  <si>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</si>
  <si>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</si>
  <si>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</si>
  <si>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</si>
  <si>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</si>
  <si>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</si>
  <si>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</si>
  <si>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</si>
  <si>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</si>
  <si>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</si>
  <si>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</si>
  <si>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</si>
  <si>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</si>
  <si>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</si>
  <si>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</si>
  <si>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</si>
  <si>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</si>
  <si>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</si>
  <si>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</si>
  <si>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</si>
  <si>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</si>
  <si>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</si>
  <si>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</si>
  <si>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</si>
  <si>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</si>
  <si>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</si>
  <si>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</si>
  <si>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</si>
  <si>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</si>
  <si>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</si>
  <si>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</si>
  <si>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</si>
  <si>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</si>
  <si>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</si>
  <si>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</si>
  <si>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</si>
  <si>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</si>
  <si>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</si>
  <si>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</si>
  <si>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</si>
  <si>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</si>
  <si>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</si>
  <si>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</si>
  <si>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</si>
  <si>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</si>
  <si>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</si>
  <si>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</si>
  <si>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</si>
  <si>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</si>
  <si>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</si>
  <si>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</si>
  <si>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</si>
  <si>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</si>
  <si>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</si>
  <si>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</si>
  <si>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</si>
  <si>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</si>
  <si>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</si>
  <si>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</si>
  <si>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</si>
  <si>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</si>
  <si>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</si>
  <si>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</si>
  <si>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</si>
  <si>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</si>
  <si>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</si>
  <si>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</si>
  <si>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</si>
  <si>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</si>
  <si>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</si>
  <si>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</si>
  <si>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</si>
  <si>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</si>
  <si>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</si>
  <si>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</si>
  <si>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</si>
  <si>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</si>
  <si>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</si>
  <si>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</si>
  <si>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</si>
  <si>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</si>
  <si>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</si>
  <si>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</si>
  <si>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</si>
  <si>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</si>
  <si>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</si>
  <si>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</si>
  <si>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</si>
  <si>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</si>
  <si>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</si>
  <si>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</si>
  <si>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</si>
  <si>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</si>
  <si>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</si>
  <si>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</si>
  <si>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</si>
  <si>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</si>
  <si>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</si>
  <si>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</si>
  <si>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</si>
  <si>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</si>
  <si>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</si>
  <si>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</si>
  <si>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</si>
  <si>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</si>
  <si>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</si>
  <si>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</si>
  <si>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</si>
  <si>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</si>
  <si>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</si>
  <si>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</si>
  <si>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</si>
  <si>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</si>
  <si>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</si>
  <si>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</si>
  <si>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</si>
  <si>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</si>
  <si>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</si>
  <si>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</si>
  <si>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</si>
  <si>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</si>
  <si>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</si>
  <si>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</si>
  <si>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</si>
  <si>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</si>
  <si>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</si>
  <si>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</si>
  <si>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</si>
  <si>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</si>
  <si>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</si>
  <si>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</si>
  <si>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</si>
  <si>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</si>
  <si>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</si>
  <si>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</si>
  <si>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</si>
  <si>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</si>
  <si>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</si>
  <si>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</si>
  <si>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</si>
  <si>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</si>
  <si>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</si>
  <si>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</si>
  <si>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</si>
  <si>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</si>
  <si>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</si>
  <si>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</si>
  <si>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</si>
  <si>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</si>
  <si>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</si>
  <si>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</si>
  <si>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</si>
  <si>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</si>
  <si>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</si>
  <si>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</si>
  <si>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</si>
  <si>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</si>
  <si>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</si>
  <si>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</si>
  <si>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</si>
  <si>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</si>
  <si>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</si>
  <si>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</si>
  <si>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</si>
  <si>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</si>
  <si>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</si>
  <si>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</si>
  <si>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</si>
  <si>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</si>
  <si>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</si>
  <si>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</si>
  <si>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</si>
  <si>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</si>
  <si>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</si>
  <si>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</si>
  <si>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</si>
  <si>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</si>
  <si>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</si>
  <si>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</si>
  <si>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</si>
  <si>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</si>
  <si>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</si>
  <si>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</si>
  <si>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</si>
  <si>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</si>
  <si>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</si>
  <si>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</si>
  <si>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</si>
  <si>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</si>
  <si>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</si>
  <si>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</si>
  <si>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</si>
  <si>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</si>
  <si>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</si>
  <si>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</si>
  <si>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</si>
  <si>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</si>
  <si>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</si>
  <si>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</si>
  <si>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</si>
  <si>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</si>
  <si>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</si>
  <si>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</si>
  <si>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</si>
  <si>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</si>
  <si>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</si>
  <si>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</si>
  <si>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</si>
  <si>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</si>
  <si>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</si>
  <si>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</si>
  <si>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</si>
  <si>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</si>
  <si>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</si>
  <si>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</si>
  <si>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</si>
  <si>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</si>
  <si>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</si>
  <si>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</si>
  <si>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</si>
  <si>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</si>
  <si>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</si>
  <si>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</si>
  <si>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</si>
  <si>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</si>
  <si>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</si>
  <si>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</si>
  <si>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</si>
  <si>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</si>
  <si>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</si>
  <si>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</si>
  <si>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</si>
  <si>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</si>
  <si>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</si>
  <si>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</si>
  <si>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</si>
  <si>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</si>
  <si>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</si>
  <si>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</si>
  <si>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</si>
  <si>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</si>
  <si>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</si>
  <si>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</si>
  <si>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</si>
  <si>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</si>
  <si>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</si>
  <si>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</si>
  <si>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</si>
  <si>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</si>
  <si>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</si>
  <si>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</si>
  <si>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</si>
  <si>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</si>
  <si>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</si>
  <si>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</si>
  <si>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</si>
  <si>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</si>
  <si>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</si>
  <si>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</si>
  <si>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</si>
  <si>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</si>
  <si>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</si>
  <si>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</si>
  <si>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</si>
  <si>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</si>
  <si>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</si>
  <si>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</si>
  <si>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</si>
  <si>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</si>
  <si>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</si>
  <si>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</si>
  <si>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</si>
  <si>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</si>
  <si>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</si>
  <si>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</si>
  <si>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</si>
  <si>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</si>
  <si>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</si>
  <si>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</si>
  <si>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</si>
  <si>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</si>
  <si>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</si>
  <si>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</si>
  <si>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</si>
  <si>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</si>
  <si>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</si>
  <si>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</si>
  <si>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</si>
  <si>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</si>
  <si>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</si>
  <si>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</si>
  <si>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</si>
  <si>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</si>
  <si>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</si>
  <si>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</si>
  <si>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</si>
  <si>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</si>
  <si>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</si>
  <si>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</si>
  <si>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</si>
  <si>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</si>
  <si>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</si>
  <si>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</si>
  <si>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</si>
  <si>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</si>
  <si>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</si>
  <si>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</si>
  <si>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</si>
  <si>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</si>
  <si>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</si>
  <si>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</si>
  <si>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</si>
  <si>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</si>
  <si>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</si>
  <si>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</si>
  <si>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</si>
  <si>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</si>
  <si>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</si>
  <si>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</si>
  <si>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</si>
  <si>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</si>
  <si>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</si>
  <si>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</si>
  <si>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</si>
  <si>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</si>
  <si>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</si>
  <si>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</si>
  <si>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</si>
  <si>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</si>
  <si>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</si>
  <si>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</si>
  <si>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</si>
  <si>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</si>
  <si>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</si>
  <si>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</si>
  <si>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</si>
  <si>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</si>
  <si>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</si>
  <si>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</si>
  <si>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</si>
  <si>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</si>
  <si>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</si>
  <si>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</si>
  <si>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</si>
  <si>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</si>
  <si>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</si>
  <si>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</si>
  <si>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</si>
  <si>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</si>
  <si>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</si>
  <si>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</si>
  <si>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</si>
  <si>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</si>
  <si>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</si>
  <si>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</si>
  <si>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</si>
  <si>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</si>
  <si>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</si>
  <si>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</si>
  <si>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</si>
  <si>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</si>
  <si>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</si>
  <si>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</si>
  <si>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</si>
  <si>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</si>
  <si>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</si>
  <si>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</si>
  <si>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</si>
  <si>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</si>
  <si>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</si>
  <si>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</si>
  <si>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</si>
  <si>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</si>
  <si>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</si>
  <si>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</si>
  <si>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</si>
  <si>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</si>
  <si>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</si>
  <si>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</si>
  <si>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</si>
  <si>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</si>
  <si>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</si>
  <si>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</si>
  <si>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</si>
  <si>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</si>
  <si>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</si>
  <si>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</si>
  <si>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</si>
  <si>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</si>
  <si>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</si>
  <si>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</si>
  <si>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</si>
  <si>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</si>
  <si>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</si>
  <si>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</si>
  <si>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</si>
  <si>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</si>
  <si>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</si>
  <si>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</si>
  <si>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</si>
  <si>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</si>
  <si>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</si>
  <si>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</si>
  <si>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</si>
  <si>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</si>
  <si>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</si>
  <si>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</si>
  <si>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</si>
  <si>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</si>
  <si>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</si>
  <si>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</si>
  <si>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</si>
  <si>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</si>
  <si>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</si>
  <si>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</si>
  <si>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</si>
  <si>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</si>
  <si>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</si>
  <si>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</si>
  <si>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</si>
  <si>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</si>
  <si>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</si>
  <si>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</si>
  <si>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</si>
  <si>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</si>
  <si>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</si>
  <si>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</si>
  <si>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</si>
  <si>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</si>
  <si>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</si>
  <si>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</si>
  <si>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</si>
  <si>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</si>
  <si>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</si>
  <si>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</si>
  <si>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</si>
  <si>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</si>
  <si>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</si>
  <si>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</si>
  <si>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</si>
  <si>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</si>
  <si>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</si>
  <si>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</si>
  <si>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</si>
  <si>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</si>
  <si>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</si>
  <si>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</si>
  <si>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</si>
  <si>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</si>
  <si>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</si>
  <si>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</si>
  <si>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</si>
  <si>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</si>
  <si>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</si>
  <si>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</si>
  <si>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</si>
  <si>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</si>
  <si>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</si>
  <si>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</si>
  <si>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</si>
  <si>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</si>
  <si>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</si>
  <si>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</si>
  <si>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</si>
  <si>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</si>
  <si>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</si>
  <si>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</si>
  <si>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</si>
  <si>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</si>
  <si>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</si>
  <si>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</si>
  <si>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</si>
  <si>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</si>
  <si>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</si>
  <si>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</si>
  <si>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</si>
  <si>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</si>
  <si>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</si>
  <si>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</si>
  <si>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</si>
  <si>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</si>
  <si>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</si>
  <si>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</si>
  <si>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</si>
  <si>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</si>
  <si>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</si>
  <si>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</si>
  <si>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</si>
  <si>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</si>
  <si>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</si>
  <si>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</si>
  <si>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</si>
  <si>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</si>
  <si>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</si>
  <si>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</si>
  <si>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</si>
  <si>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</si>
  <si>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</si>
  <si>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</si>
  <si>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</si>
  <si>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</si>
  <si>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</si>
  <si>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</si>
  <si>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</si>
  <si>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</si>
  <si>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</si>
  <si>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</si>
  <si>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</si>
  <si>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</si>
  <si>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</si>
  <si>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</si>
  <si>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</si>
  <si>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</si>
  <si>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</si>
  <si>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</si>
  <si>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</si>
  <si>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</si>
  <si>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</si>
  <si>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</si>
  <si>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</si>
  <si>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</si>
  <si>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</si>
  <si>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</si>
  <si>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</si>
  <si>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</si>
  <si>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</si>
  <si>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</si>
  <si>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</si>
  <si>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</si>
  <si>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</si>
  <si>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</si>
  <si>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</si>
  <si>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</si>
  <si>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</si>
  <si>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</si>
  <si>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</si>
  <si>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</si>
  <si>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</si>
  <si>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</si>
  <si>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</si>
  <si>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</si>
  <si>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</si>
  <si>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</si>
  <si>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</si>
  <si>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</si>
  <si>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</si>
  <si>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</si>
  <si>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</si>
  <si>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</si>
  <si>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</si>
  <si>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</si>
  <si>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</si>
  <si>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</si>
  <si>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</si>
  <si>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</si>
  <si>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</si>
  <si>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</si>
  <si>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</si>
  <si>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</si>
  <si>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</si>
  <si>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</si>
  <si>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</si>
  <si>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</si>
  <si>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</si>
  <si>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</si>
  <si>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</si>
  <si>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</si>
  <si>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</si>
  <si>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</si>
  <si>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</si>
  <si>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</si>
  <si>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</si>
  <si>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</si>
  <si>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</si>
  <si>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</si>
  <si>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</si>
  <si>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</si>
  <si>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</si>
  <si>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</si>
  <si>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</si>
  <si>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</si>
  <si>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</si>
  <si>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</si>
  <si>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</si>
  <si>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</si>
  <si>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</si>
  <si>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</si>
  <si>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</si>
  <si>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</si>
  <si>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</si>
  <si>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</si>
  <si>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</si>
  <si>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</si>
  <si>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</si>
  <si>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</si>
  <si>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</si>
  <si>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</si>
  <si>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</si>
  <si>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</si>
  <si>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</si>
  <si>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</si>
  <si>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</si>
  <si>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</si>
  <si>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</si>
  <si>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</si>
  <si>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</si>
  <si>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</si>
  <si>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</si>
  <si>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</si>
  <si>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</si>
  <si>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</si>
  <si>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</si>
  <si>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</si>
  <si>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</si>
  <si>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</si>
  <si>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</si>
  <si>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</si>
  <si>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</si>
  <si>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</si>
  <si>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</si>
  <si>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</si>
  <si>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</si>
  <si>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</si>
  <si>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</si>
  <si>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</si>
  <si>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</si>
  <si>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</si>
  <si>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</si>
  <si>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</si>
  <si>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</si>
  <si>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</si>
  <si>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</si>
  <si>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</si>
  <si>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</si>
  <si>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</si>
  <si>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</si>
  <si>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</si>
  <si>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</si>
  <si>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</si>
  <si>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</si>
  <si>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</si>
  <si>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</si>
  <si>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</si>
  <si>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</si>
  <si>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</si>
  <si>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</si>
  <si>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</si>
  <si>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</si>
  <si>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</si>
  <si>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</si>
  <si>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</si>
  <si>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</si>
  <si>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</si>
  <si>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</si>
  <si>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</si>
  <si>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</si>
  <si>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</si>
  <si>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</si>
  <si>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</si>
  <si>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</si>
  <si>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</si>
  <si>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</si>
  <si>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</si>
  <si>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</si>
  <si>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</si>
  <si>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</si>
  <si>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</si>
  <si>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</si>
  <si>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</si>
  <si>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</si>
  <si>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</si>
  <si>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</si>
  <si>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</si>
  <si>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</si>
  <si>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</si>
  <si>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</si>
  <si>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</si>
  <si>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</si>
  <si>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</si>
  <si>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</si>
  <si>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</si>
  <si>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</si>
  <si>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</si>
  <si>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</si>
  <si>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</si>
  <si>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</si>
  <si>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</si>
  <si>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</si>
  <si>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</si>
  <si>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</si>
  <si>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</si>
  <si>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</si>
  <si>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</si>
  <si>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</si>
  <si>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</si>
  <si>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</si>
  <si>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</si>
  <si>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</si>
  <si>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</si>
  <si>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</si>
  <si>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</si>
  <si>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</si>
  <si>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</si>
  <si>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</si>
  <si>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</si>
  <si>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</si>
  <si>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</si>
  <si>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</si>
  <si>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</si>
  <si>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</si>
  <si>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</si>
  <si>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</si>
  <si>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</si>
  <si>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</si>
  <si>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</si>
  <si>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</si>
  <si>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</si>
  <si>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</si>
  <si>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</si>
  <si>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</si>
  <si>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</si>
  <si>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</si>
  <si>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</si>
  <si>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</si>
  <si>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</si>
  <si>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</si>
  <si>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</si>
  <si>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</si>
  <si>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</si>
  <si>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</si>
  <si>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</si>
  <si>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</si>
  <si>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</si>
  <si>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</si>
  <si>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</si>
  <si>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</si>
  <si>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</si>
  <si>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</si>
  <si>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</si>
  <si>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</si>
  <si>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</si>
  <si>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</si>
  <si>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</si>
  <si>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</si>
  <si>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</si>
  <si>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</si>
  <si>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</si>
  <si>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</si>
  <si>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</si>
  <si>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</si>
  <si>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</si>
  <si>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</si>
  <si>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</si>
  <si>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</si>
  <si>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</si>
  <si>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</si>
  <si>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</si>
  <si>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</si>
  <si>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</si>
  <si>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</si>
  <si>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</si>
  <si>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</si>
  <si>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</si>
  <si>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</si>
  <si>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</si>
  <si>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</si>
  <si>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</si>
  <si>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</si>
  <si>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</si>
  <si>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</si>
  <si>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</si>
  <si>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</si>
  <si>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</si>
  <si>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</si>
  <si>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</si>
  <si>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</si>
  <si>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</si>
  <si>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</si>
  <si>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</si>
  <si>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</si>
  <si>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</si>
  <si>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</si>
  <si>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</si>
  <si>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</si>
  <si>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</si>
  <si>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</si>
  <si>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</si>
  <si>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</si>
  <si>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</si>
  <si>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</si>
  <si>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</si>
  <si>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</si>
  <si>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</si>
  <si>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</si>
  <si>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</si>
  <si>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</si>
  <si>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</si>
  <si>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</si>
  <si>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</si>
  <si>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</si>
  <si>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</si>
  <si>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</si>
  <si>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</si>
  <si>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</si>
  <si>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</si>
  <si>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</si>
  <si>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</si>
  <si>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</si>
  <si>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</si>
  <si>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</si>
  <si>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</si>
  <si>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</si>
  <si>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</si>
  <si>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</si>
  <si>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</si>
  <si>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</si>
  <si>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</si>
  <si>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</si>
  <si>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</si>
  <si>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</si>
  <si>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</si>
  <si>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</si>
  <si>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</si>
  <si>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</si>
  <si>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</si>
  <si>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</si>
  <si>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</si>
  <si>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</si>
  <si>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</si>
  <si>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</si>
  <si>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</si>
  <si>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</si>
  <si>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</si>
  <si>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</si>
  <si>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</si>
  <si>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</si>
  <si>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</si>
  <si>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</si>
  <si>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</si>
  <si>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</si>
  <si>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</si>
  <si>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</si>
  <si>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</si>
  <si>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</si>
  <si>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</si>
  <si>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</si>
  <si>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</si>
  <si>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</si>
  <si>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</si>
  <si>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</si>
  <si>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</si>
  <si>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</si>
  <si>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</si>
  <si>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</si>
  <si>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</si>
  <si>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</si>
  <si>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</si>
  <si>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</si>
  <si>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</si>
  <si>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</si>
  <si>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</si>
  <si>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</si>
  <si>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</si>
  <si>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</si>
  <si>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</si>
  <si>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</si>
  <si>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</si>
  <si>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</si>
  <si>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</si>
  <si>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</si>
  <si>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</si>
  <si>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</si>
  <si>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</si>
  <si>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</si>
  <si>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</si>
  <si>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</si>
  <si>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</si>
  <si>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</si>
  <si>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</si>
  <si>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</si>
  <si>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</si>
  <si>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</si>
  <si>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</si>
  <si>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</si>
  <si>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</si>
  <si>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</si>
  <si>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</si>
  <si>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</si>
  <si>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</si>
  <si>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</si>
  <si>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</si>
  <si>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</si>
  <si>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</si>
  <si>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</si>
  <si>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</si>
  <si>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</si>
  <si>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</si>
  <si>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</si>
  <si>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</si>
  <si>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</si>
  <si>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</si>
  <si>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</si>
  <si>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</si>
  <si>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</si>
  <si>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</si>
  <si>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</si>
  <si>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</si>
  <si>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</si>
  <si>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</si>
  <si>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</si>
  <si>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</si>
  <si>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</si>
  <si>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</si>
  <si>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</si>
  <si>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</si>
  <si>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</si>
  <si>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</si>
  <si>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</si>
  <si>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</si>
  <si>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</si>
  <si>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</si>
  <si>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</si>
  <si>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</si>
  <si>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</si>
  <si>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</si>
  <si>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</si>
  <si>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</si>
  <si>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</si>
  <si>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</si>
  <si>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</si>
  <si>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</si>
  <si>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</si>
  <si>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</si>
  <si>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</si>
  <si>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</si>
  <si>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</si>
  <si>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</si>
  <si>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</si>
  <si>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</si>
  <si>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</si>
  <si>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</si>
  <si>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</si>
  <si>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</si>
  <si>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</si>
  <si>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</si>
  <si>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</si>
  <si>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</si>
  <si>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</si>
  <si>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</si>
  <si>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</si>
  <si>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</si>
  <si>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</si>
  <si>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</si>
  <si>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</si>
  <si>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</si>
  <si>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</si>
  <si>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</si>
  <si>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</si>
  <si>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</si>
  <si>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</si>
  <si>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</si>
  <si>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</si>
  <si>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</si>
  <si>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</si>
  <si>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</si>
  <si>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</si>
  <si>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</si>
  <si>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</si>
  <si>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</si>
  <si>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</si>
  <si>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</si>
  <si>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</si>
  <si>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</si>
  <si>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</si>
  <si>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</si>
  <si>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</si>
  <si>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</si>
  <si>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</si>
  <si>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</si>
  <si>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</si>
  <si>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</si>
  <si>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</si>
  <si>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</si>
  <si>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</si>
  <si>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</si>
  <si>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</si>
  <si>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</si>
  <si>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</si>
  <si>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</si>
  <si>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</si>
  <si>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</si>
  <si>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</si>
  <si>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</si>
  <si>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</si>
  <si>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</si>
  <si>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</si>
  <si>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</si>
  <si>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</si>
  <si>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</si>
  <si>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</si>
  <si>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</si>
  <si>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</si>
  <si>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</si>
  <si>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</si>
  <si>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</si>
  <si>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</si>
  <si>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</si>
  <si>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</si>
  <si>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</si>
  <si>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</si>
  <si>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</si>
  <si>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</si>
  <si>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</si>
  <si>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</si>
  <si>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</si>
  <si>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</si>
  <si>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</si>
  <si>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</si>
  <si>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</si>
  <si>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</si>
  <si>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</si>
  <si>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</si>
  <si>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</si>
  <si>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</si>
  <si>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</si>
  <si>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</si>
  <si>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</si>
  <si>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</si>
  <si>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</si>
  <si>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</si>
  <si>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</si>
  <si>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</si>
  <si>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</si>
  <si>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</si>
  <si>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</si>
  <si>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</si>
  <si>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</si>
  <si>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</si>
  <si>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</si>
  <si>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</si>
  <si>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</si>
  <si>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</si>
  <si>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</si>
  <si>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</si>
  <si>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</si>
  <si>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</si>
  <si>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</si>
  <si>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</si>
  <si>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</si>
  <si>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</si>
  <si>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</si>
  <si>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</si>
  <si>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</si>
  <si>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</si>
  <si>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</si>
  <si>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</si>
  <si>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</si>
  <si>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</si>
  <si>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</si>
  <si>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</si>
  <si>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</si>
  <si>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</si>
  <si>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</si>
  <si>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</si>
  <si>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</si>
  <si>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</si>
  <si>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</si>
  <si>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</si>
  <si>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</si>
  <si>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</si>
  <si>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</si>
  <si>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</si>
  <si>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</si>
  <si>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</si>
  <si>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</si>
  <si>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</si>
  <si>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</si>
  <si>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</si>
  <si>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</si>
  <si>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</si>
  <si>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</si>
  <si>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</si>
  <si>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</si>
  <si>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</si>
  <si>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</si>
  <si>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</si>
  <si>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</si>
  <si>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</si>
  <si>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</si>
  <si>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</si>
  <si>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</si>
  <si>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</si>
  <si>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</si>
  <si>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</si>
  <si>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</si>
  <si>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</si>
  <si>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</si>
  <si>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</si>
  <si>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</si>
  <si>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</si>
  <si>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</si>
  <si>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</si>
  <si>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</si>
  <si>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</si>
  <si>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</si>
  <si>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</si>
  <si>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</si>
  <si>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</si>
  <si>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</si>
  <si>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</si>
  <si>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</si>
  <si>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</si>
  <si>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</si>
  <si>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</si>
  <si>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</si>
  <si>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</si>
  <si>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</si>
  <si>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</si>
  <si>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</si>
  <si>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</si>
  <si>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</si>
  <si>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</si>
  <si>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</si>
  <si>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</si>
  <si>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</si>
  <si>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</si>
  <si>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</si>
  <si>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</si>
  <si>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</si>
  <si>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</si>
  <si>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</si>
  <si>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</si>
  <si>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</si>
  <si>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</si>
  <si>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</si>
  <si>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</si>
  <si>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</si>
  <si>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</si>
  <si>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</si>
  <si>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</si>
  <si>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</si>
  <si>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</si>
  <si>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</si>
  <si>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</si>
  <si>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</si>
  <si>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</si>
  <si>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</si>
  <si>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</si>
  <si>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</si>
  <si>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</si>
  <si>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</si>
  <si>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</si>
  <si>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</si>
  <si>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</si>
  <si>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</si>
  <si>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</si>
  <si>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</si>
  <si>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</si>
  <si>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</si>
  <si>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</si>
  <si>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</si>
  <si>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</si>
  <si>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</si>
  <si>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</si>
  <si>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</si>
  <si>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</si>
  <si>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</si>
  <si>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</si>
  <si>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</si>
  <si>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</si>
  <si>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</si>
  <si>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</si>
  <si>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</si>
  <si>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</si>
  <si>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</si>
  <si>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</si>
  <si>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</si>
  <si>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</si>
  <si>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</si>
  <si>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</si>
  <si>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</si>
  <si>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</si>
  <si>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</si>
  <si>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</si>
  <si>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</si>
  <si>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</si>
  <si>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</si>
  <si>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</si>
  <si>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</si>
  <si>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</si>
  <si>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</si>
  <si>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</si>
  <si>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</si>
  <si>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</si>
  <si>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</si>
  <si>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</si>
  <si>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</si>
  <si>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</si>
  <si>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</si>
  <si>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</si>
  <si>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</si>
  <si>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</si>
  <si>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</si>
  <si>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</si>
  <si>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</si>
  <si>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</si>
  <si>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</si>
  <si>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</si>
  <si>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</si>
  <si>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</si>
  <si>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</si>
  <si>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</si>
  <si>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</si>
  <si>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</si>
  <si>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</si>
  <si>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</si>
  <si>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</si>
  <si>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</si>
  <si>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</si>
  <si>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</si>
  <si>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</si>
  <si>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</si>
  <si>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</si>
  <si>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</si>
  <si>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</si>
  <si>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</si>
  <si>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</si>
  <si>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</si>
  <si>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</si>
  <si>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</si>
  <si>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</si>
  <si>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</si>
  <si>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</si>
  <si>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</si>
  <si>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</si>
  <si>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</si>
  <si>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</si>
  <si>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</si>
  <si>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</si>
  <si>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</si>
  <si>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</si>
  <si>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</si>
  <si>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</si>
  <si>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</si>
  <si>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</si>
  <si>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</si>
  <si>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</si>
  <si>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</si>
  <si>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</si>
  <si>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</si>
  <si>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</si>
  <si>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</si>
  <si>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</si>
  <si>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</si>
  <si>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</si>
  <si>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</si>
  <si>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</si>
  <si>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</si>
  <si>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</si>
  <si>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</si>
  <si>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</si>
  <si>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</si>
  <si>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</si>
  <si>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</si>
  <si>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</si>
  <si>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</si>
  <si>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</si>
  <si>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</si>
  <si>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</si>
  <si>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</si>
  <si>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</si>
  <si>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</si>
  <si>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</si>
  <si>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</si>
  <si>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</si>
  <si>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</si>
  <si>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</si>
  <si>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</si>
  <si>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</si>
  <si>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</si>
  <si>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</si>
  <si>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</si>
  <si>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</si>
  <si>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</si>
  <si>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</si>
  <si>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</si>
  <si>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</si>
  <si>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</si>
  <si>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</si>
  <si>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</si>
  <si>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</si>
  <si>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</si>
  <si>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</si>
  <si>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</si>
  <si>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</si>
  <si>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</si>
  <si>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</si>
  <si>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</si>
  <si>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</si>
  <si>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</si>
  <si>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</si>
  <si>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</si>
  <si>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</si>
  <si>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</si>
  <si>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</si>
  <si>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</si>
  <si>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</si>
  <si>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</si>
  <si>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</si>
  <si>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</si>
  <si>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</si>
  <si>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</si>
  <si>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</si>
  <si>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</si>
  <si>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</si>
  <si>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</si>
  <si>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</si>
  <si>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</si>
  <si>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</si>
  <si>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</si>
  <si>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</si>
  <si>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</si>
  <si>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</si>
  <si>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</si>
  <si>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</si>
  <si>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</si>
  <si>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</si>
  <si>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</si>
  <si>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</si>
  <si>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</si>
  <si>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</si>
  <si>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</si>
  <si>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</si>
  <si>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</si>
  <si>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</si>
  <si>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</si>
  <si>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</si>
  <si>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</si>
  <si>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</si>
  <si>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</si>
  <si>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</si>
  <si>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</si>
  <si>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</si>
  <si>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</si>
  <si>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</si>
  <si>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</si>
  <si>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</si>
  <si>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</si>
  <si>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</si>
  <si>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</si>
  <si>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</si>
  <si>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</si>
  <si>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</si>
  <si>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</si>
  <si>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</si>
  <si>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</si>
  <si>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</si>
  <si>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</si>
  <si>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</si>
  <si>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</si>
  <si>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</si>
  <si>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</si>
  <si>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</si>
  <si>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</si>
  <si>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</si>
  <si>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</si>
  <si>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</si>
  <si>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</si>
  <si>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</si>
  <si>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</si>
  <si>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</si>
  <si>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</si>
  <si>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</si>
  <si>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</si>
  <si>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</si>
  <si>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</si>
  <si>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</si>
  <si>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</si>
  <si>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</si>
  <si>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</si>
  <si>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</si>
  <si>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</si>
  <si>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</si>
  <si>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</si>
  <si>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</si>
  <si>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</si>
  <si>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</si>
  <si>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</si>
  <si>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</si>
  <si>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</si>
  <si>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</si>
  <si>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</si>
  <si>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</si>
  <si>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</si>
  <si>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</si>
  <si>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</si>
  <si>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</si>
  <si>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</si>
  <si>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</si>
  <si>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</si>
  <si>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</si>
  <si>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</si>
  <si>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</si>
  <si>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</si>
  <si>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</si>
  <si>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</si>
  <si>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</si>
  <si>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</si>
  <si>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</si>
  <si>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</si>
  <si>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</si>
  <si>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</si>
  <si>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</si>
  <si>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</si>
  <si>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</si>
  <si>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</si>
  <si>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</si>
  <si>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</si>
  <si>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</si>
  <si>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</si>
  <si>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</si>
  <si>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</si>
  <si>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</si>
  <si>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</si>
  <si>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</si>
  <si>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</si>
  <si>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</si>
  <si>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</si>
  <si>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</si>
  <si>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</si>
  <si>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</si>
  <si>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</si>
  <si>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</si>
  <si>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</si>
  <si>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</si>
  <si>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</si>
  <si>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</si>
  <si>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</si>
  <si>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</si>
  <si>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</si>
  <si>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</si>
  <si>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</si>
  <si>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</si>
  <si>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</si>
  <si>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</si>
  <si>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</si>
  <si>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</si>
  <si>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</si>
  <si>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</si>
  <si>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</si>
  <si>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</si>
  <si>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</si>
  <si>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</si>
  <si>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</si>
  <si>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</si>
  <si>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</si>
  <si>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</si>
  <si>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</si>
  <si>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</si>
  <si>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</si>
  <si>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</si>
  <si>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</si>
  <si>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</si>
  <si>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</si>
  <si>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</si>
  <si>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</si>
  <si>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</si>
  <si>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</si>
  <si>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</si>
  <si>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</si>
  <si>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</si>
  <si>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</si>
  <si>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</si>
  <si>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</si>
  <si>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</si>
  <si>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</si>
  <si>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</si>
  <si>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</si>
  <si>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</si>
  <si>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</si>
  <si>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</si>
  <si>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</si>
  <si>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</si>
  <si>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</si>
  <si>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</si>
  <si>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</si>
  <si>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</si>
  <si>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</si>
  <si>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</si>
  <si>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</si>
  <si>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</si>
  <si>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</si>
  <si>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</si>
  <si>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</si>
  <si>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</si>
  <si>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</si>
  <si>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</si>
  <si>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</si>
  <si>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</si>
  <si>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</si>
  <si>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</si>
  <si>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</si>
  <si>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</si>
  <si>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</si>
  <si>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</si>
  <si>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</si>
  <si>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</si>
  <si>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</si>
  <si>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</si>
  <si>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</si>
  <si>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</si>
  <si>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</si>
  <si>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</si>
  <si>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</si>
  <si>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</si>
  <si>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</si>
  <si>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</si>
  <si>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</si>
  <si>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</si>
  <si>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</si>
  <si>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</si>
  <si>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</si>
  <si>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</si>
  <si>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</si>
  <si>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</si>
  <si>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</si>
  <si>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</si>
  <si>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</si>
  <si>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</si>
  <si>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</si>
  <si>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</si>
  <si>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</si>
  <si>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</si>
  <si>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</si>
  <si>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</si>
  <si>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</si>
  <si>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</si>
  <si>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</si>
  <si>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</si>
  <si>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</si>
  <si>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</si>
  <si>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</si>
  <si>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</si>
  <si>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</si>
  <si>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</si>
  <si>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</si>
  <si>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</si>
  <si>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</si>
  <si>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</si>
  <si>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</si>
  <si>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</si>
  <si>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</si>
  <si>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</si>
  <si>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</si>
  <si>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</si>
  <si>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</si>
  <si>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</si>
  <si>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</si>
  <si>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</si>
  <si>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</si>
  <si>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</si>
  <si>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</si>
  <si>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</si>
  <si>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</si>
  <si>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</si>
  <si>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</si>
  <si>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</si>
  <si>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</si>
  <si>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</si>
  <si>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</si>
  <si>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</si>
  <si>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</si>
  <si>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</si>
  <si>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</si>
  <si>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</si>
  <si>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</si>
  <si>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</si>
  <si>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</si>
  <si>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</si>
  <si>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</si>
  <si>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</si>
  <si>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</si>
  <si>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</si>
  <si>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</si>
  <si>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</si>
  <si>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</si>
  <si>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</si>
  <si>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</si>
  <si>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</si>
  <si>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</si>
  <si>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</si>
  <si>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</si>
  <si>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</si>
  <si>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</si>
  <si>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</si>
  <si>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</si>
  <si>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</si>
  <si>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</si>
  <si>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</si>
  <si>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</si>
  <si>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</si>
  <si>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</si>
  <si>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</si>
  <si>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</si>
  <si>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</si>
  <si>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</si>
  <si>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</si>
  <si>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</si>
  <si>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</si>
  <si>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</si>
  <si>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</si>
  <si>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</si>
  <si>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</si>
  <si>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</si>
  <si>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</si>
  <si>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</si>
  <si>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</si>
  <si>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</si>
  <si>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</si>
  <si>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</si>
  <si>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</si>
  <si>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</si>
  <si>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</si>
  <si>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</si>
  <si>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</si>
  <si>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</si>
  <si>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</si>
  <si>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</si>
  <si>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</si>
  <si>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</si>
  <si>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</si>
  <si>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</si>
  <si>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</si>
  <si>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</si>
  <si>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</si>
  <si>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</si>
  <si>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</si>
  <si>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</si>
  <si>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</si>
  <si>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</si>
  <si>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</si>
  <si>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</si>
  <si>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</si>
  <si>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</si>
  <si>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</si>
  <si>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</si>
  <si>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</si>
  <si>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</si>
  <si>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</si>
  <si>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</si>
  <si>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</si>
  <si>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</si>
  <si>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</si>
  <si>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</si>
  <si>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</si>
  <si>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</si>
  <si>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</si>
  <si>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</si>
  <si>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</si>
  <si>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</si>
  <si>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</si>
  <si>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</si>
  <si>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</si>
  <si>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</si>
  <si>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</si>
  <si>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</si>
  <si>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</si>
  <si>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</si>
  <si>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</si>
  <si>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</si>
  <si>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</si>
  <si>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</si>
  <si>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</si>
  <si>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</si>
  <si>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</si>
  <si>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</si>
  <si>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</si>
  <si>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</si>
  <si>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</si>
  <si>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</si>
  <si>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</si>
  <si>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</si>
  <si>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</si>
  <si>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</si>
  <si>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</si>
  <si>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</si>
  <si>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</si>
  <si>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</si>
  <si>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</si>
  <si>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</si>
  <si>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</si>
  <si>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</si>
  <si>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</si>
  <si>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</si>
  <si>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</si>
  <si>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</si>
  <si>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</si>
  <si>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</si>
  <si>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</si>
  <si>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</si>
  <si>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</si>
  <si>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</si>
  <si>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</si>
  <si>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</si>
  <si>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</si>
  <si>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</si>
  <si>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</si>
  <si>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</si>
  <si>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</si>
  <si>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</si>
  <si>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</si>
  <si>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</si>
  <si>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</si>
  <si>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</si>
  <si>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</si>
  <si>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</si>
  <si>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</si>
  <si>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</si>
  <si>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</si>
  <si>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</si>
  <si>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</si>
  <si>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</si>
  <si>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</si>
  <si>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</si>
  <si>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</si>
  <si>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</si>
  <si>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</si>
  <si>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</si>
  <si>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</si>
  <si>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</si>
  <si>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</si>
  <si>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</si>
  <si>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</si>
  <si>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</si>
  <si>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</si>
  <si>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</si>
  <si>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</si>
  <si>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</si>
  <si>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</si>
  <si>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</si>
  <si>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</si>
  <si>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</si>
  <si>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</si>
  <si>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</si>
  <si>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</si>
  <si>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</si>
  <si>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</si>
  <si>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</si>
  <si>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</si>
  <si>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</si>
  <si>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</si>
  <si>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</si>
  <si>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</si>
  <si>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</si>
  <si>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</si>
  <si>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</si>
  <si>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</si>
  <si>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</si>
  <si>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</si>
  <si>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</si>
  <si>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</si>
  <si>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</si>
  <si>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</si>
  <si>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</si>
  <si>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</si>
  <si>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</si>
  <si>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</si>
  <si>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</si>
  <si>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</si>
  <si>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</si>
  <si>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</si>
  <si>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</si>
  <si>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</si>
  <si>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</si>
  <si>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</si>
  <si>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</si>
  <si>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</si>
  <si>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</si>
  <si>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</si>
  <si>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</si>
  <si>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</si>
  <si>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</si>
  <si>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</si>
  <si>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</si>
  <si>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</si>
  <si>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</si>
  <si>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</si>
  <si>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</si>
  <si>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</si>
  <si>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</si>
  <si>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</si>
  <si>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</si>
  <si>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</si>
  <si>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</si>
  <si>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</si>
  <si>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</si>
  <si>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</si>
  <si>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</si>
  <si>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</si>
  <si>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</si>
  <si>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</si>
  <si>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</si>
  <si>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</si>
  <si>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</si>
  <si>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</si>
  <si>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</si>
  <si>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</si>
  <si>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</si>
  <si>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</si>
  <si>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</si>
  <si>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</si>
  <si>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</si>
  <si>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</si>
  <si>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</si>
  <si>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</si>
  <si>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</si>
  <si>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</si>
  <si>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</si>
  <si>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</si>
  <si>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</si>
  <si>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</si>
  <si>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</si>
  <si>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</si>
  <si>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</si>
  <si>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</si>
  <si>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</si>
  <si>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</si>
  <si>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</si>
  <si>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</si>
  <si>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</si>
  <si>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</si>
  <si>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</si>
  <si>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</si>
  <si>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</si>
  <si>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</si>
  <si>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</si>
  <si>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</si>
  <si>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</si>
  <si>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</si>
  <si>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</si>
  <si>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</si>
  <si>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</si>
  <si>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</si>
  <si>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</si>
  <si>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</si>
  <si>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</si>
  <si>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</si>
  <si>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</si>
  <si>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</si>
  <si>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</si>
  <si>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</si>
  <si>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</si>
  <si>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</si>
  <si>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</si>
  <si>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</si>
  <si>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</si>
  <si>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</si>
  <si>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</si>
  <si>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</si>
  <si>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</si>
  <si>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</si>
  <si>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</si>
  <si>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</si>
  <si>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</si>
  <si>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</si>
  <si>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</si>
  <si>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</si>
  <si>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</si>
  <si>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</si>
  <si>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</si>
  <si>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</si>
  <si>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</si>
  <si>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</si>
  <si>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</si>
  <si>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</si>
  <si>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</si>
  <si>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</si>
  <si>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</si>
  <si>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</si>
  <si>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</si>
  <si>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</si>
  <si>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</si>
  <si>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</si>
  <si>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</si>
  <si>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</si>
  <si>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</si>
  <si>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</si>
  <si>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</si>
  <si>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</si>
  <si>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</si>
  <si>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</si>
  <si>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</si>
  <si>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</si>
  <si>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</si>
  <si>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</si>
  <si>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</si>
  <si>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</si>
  <si>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</si>
  <si>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</si>
  <si>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</si>
  <si>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</si>
  <si>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</si>
  <si>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</si>
  <si>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</si>
  <si>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</si>
  <si>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</si>
  <si>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</si>
  <si>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</si>
  <si>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</si>
  <si>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</si>
  <si>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</si>
  <si>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</si>
  <si>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</si>
  <si>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</si>
  <si>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</si>
  <si>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</si>
  <si>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</si>
  <si>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</si>
  <si>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</si>
  <si>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</si>
  <si>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</si>
  <si>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</si>
  <si>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</si>
  <si>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</si>
  <si>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</si>
  <si>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</si>
  <si>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</si>
  <si>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</si>
  <si>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</si>
  <si>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</si>
  <si>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</si>
  <si>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</si>
  <si>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</si>
  <si>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</si>
  <si>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</si>
  <si>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</si>
  <si>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</si>
  <si>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</si>
  <si>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</si>
  <si>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</si>
  <si>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</si>
  <si>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</si>
  <si>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</si>
  <si>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</si>
  <si>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</si>
  <si>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</si>
  <si>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</si>
  <si>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</si>
  <si>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</si>
  <si>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</si>
  <si>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</si>
  <si>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</si>
  <si>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</si>
  <si>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</si>
  <si>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</si>
  <si>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</si>
  <si>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</si>
  <si>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</si>
  <si>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</si>
  <si>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</si>
  <si>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</si>
  <si>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</si>
  <si>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</si>
  <si>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</si>
  <si>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</si>
  <si>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</si>
  <si>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</si>
  <si>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</si>
  <si>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</si>
  <si>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</si>
  <si>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</si>
  <si>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</si>
  <si>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</si>
  <si>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</si>
  <si>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</si>
  <si>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</si>
  <si>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</si>
  <si>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</si>
  <si>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</si>
  <si>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</si>
  <si>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</si>
  <si>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</si>
  <si>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</si>
  <si>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</si>
  <si>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</si>
  <si>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</si>
  <si>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</si>
  <si>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</si>
  <si>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</si>
  <si>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</si>
  <si>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</si>
  <si>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</si>
  <si>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</si>
  <si>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</si>
  <si>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</si>
  <si>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</si>
  <si>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</si>
  <si>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</si>
  <si>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</si>
  <si>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</si>
  <si>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</si>
  <si>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</si>
  <si>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</si>
  <si>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</si>
  <si>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</si>
  <si>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</si>
  <si>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</si>
  <si>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</si>
  <si>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</si>
  <si>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</si>
  <si>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</si>
  <si>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</si>
  <si>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</si>
  <si>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</si>
  <si>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</si>
  <si>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</si>
  <si>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</si>
  <si>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</si>
  <si>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</si>
  <si>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</si>
  <si>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</si>
  <si>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</si>
  <si>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</si>
  <si>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</si>
  <si>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</si>
  <si>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</si>
  <si>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</si>
  <si>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</si>
  <si>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</si>
  <si>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</si>
  <si>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</si>
  <si>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</si>
  <si>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</si>
  <si>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</si>
  <si>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</si>
  <si>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</si>
  <si>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</si>
  <si>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</si>
  <si>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</si>
  <si>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</si>
  <si>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</si>
  <si>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</si>
  <si>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</si>
  <si>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</si>
  <si>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</si>
  <si>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</si>
  <si>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</si>
  <si>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</si>
  <si>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</si>
  <si>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</si>
  <si>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</si>
  <si>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</si>
  <si>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</si>
  <si>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</si>
  <si>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</si>
  <si>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</si>
  <si>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</si>
  <si>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</si>
  <si>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</si>
  <si>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</si>
  <si>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</si>
  <si>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</si>
  <si>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</si>
  <si>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</si>
  <si>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</si>
  <si>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</si>
  <si>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</si>
  <si>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</si>
  <si>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</si>
  <si>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</si>
  <si>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</si>
  <si>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</si>
  <si>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</si>
  <si>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</si>
  <si>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</si>
  <si>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</si>
  <si>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</si>
  <si>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</si>
  <si>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</si>
  <si>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</si>
  <si>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</si>
  <si>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</si>
  <si>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</si>
  <si>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</si>
  <si>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</si>
  <si>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</si>
  <si>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</si>
  <si>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</si>
  <si>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</si>
  <si>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</si>
  <si>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</si>
  <si>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</si>
  <si>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</si>
  <si>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</si>
  <si>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</si>
  <si>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</si>
  <si>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</si>
  <si>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</si>
  <si>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</si>
  <si>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</si>
  <si>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</si>
  <si>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</si>
  <si>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</si>
  <si>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</si>
  <si>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</si>
  <si>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</si>
  <si>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</si>
  <si>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</si>
  <si>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</si>
  <si>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</si>
  <si>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</si>
  <si>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</si>
  <si>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</si>
  <si>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</si>
  <si>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</si>
  <si>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</si>
  <si>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</si>
  <si>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</si>
  <si>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</si>
  <si>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</si>
  <si>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</si>
  <si>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</si>
  <si>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</si>
  <si>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</si>
  <si>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</si>
  <si>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</si>
  <si>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</si>
  <si>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</si>
  <si>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</si>
  <si>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</si>
  <si>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</si>
  <si>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</si>
  <si>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</si>
  <si>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</si>
  <si>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</si>
  <si>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</si>
  <si>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</si>
  <si>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</si>
  <si>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</si>
  <si>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</si>
  <si>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</si>
  <si>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</si>
  <si>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</si>
  <si>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</si>
  <si>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</si>
  <si>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</si>
  <si>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</si>
  <si>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</si>
  <si>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</si>
  <si>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</si>
  <si>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</si>
  <si>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</si>
  <si>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</si>
  <si>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</si>
  <si>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</si>
  <si>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</si>
  <si>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</si>
  <si>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</si>
  <si>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</si>
  <si>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</si>
  <si>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</si>
  <si>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</si>
  <si>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</si>
  <si>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</si>
  <si>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</si>
  <si>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</si>
  <si>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</si>
  <si>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</si>
  <si>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</si>
  <si>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</si>
  <si>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</si>
  <si>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</si>
  <si>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</si>
  <si>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</si>
  <si>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</si>
  <si>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</si>
  <si>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</si>
  <si>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</si>
  <si>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</si>
  <si>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</si>
  <si>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</si>
  <si>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</si>
  <si>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</si>
  <si>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</si>
  <si>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</si>
  <si>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</si>
  <si>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</si>
  <si>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</si>
  <si>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</si>
  <si>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</si>
  <si>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</si>
  <si>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</si>
  <si>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</si>
  <si>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</si>
  <si>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</si>
  <si>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</si>
  <si>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</si>
  <si>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</si>
  <si>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</si>
  <si>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</si>
  <si>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</si>
  <si>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</si>
  <si>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</si>
  <si>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</si>
  <si>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</si>
  <si>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</si>
  <si>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</si>
  <si>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</si>
  <si>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</si>
  <si>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</si>
  <si>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</si>
  <si>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</si>
  <si>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</si>
  <si>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</si>
  <si>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</si>
  <si>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</si>
  <si>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</si>
  <si>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</si>
  <si>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</si>
  <si>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</si>
  <si>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</si>
  <si>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</si>
  <si>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</si>
  <si>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</si>
  <si>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</si>
  <si>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</si>
  <si>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</si>
  <si>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</si>
  <si>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</si>
  <si>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</si>
  <si>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</si>
  <si>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</si>
  <si>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</si>
  <si>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</si>
  <si>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</si>
  <si>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</si>
  <si>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</si>
  <si>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</si>
  <si>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</si>
  <si>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</si>
  <si>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</si>
  <si>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</si>
  <si>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</si>
  <si>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</si>
  <si>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</si>
  <si>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</si>
  <si>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</si>
  <si>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</si>
  <si>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</si>
  <si>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</si>
  <si>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</si>
  <si>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</si>
  <si>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</si>
  <si>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</si>
  <si>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</si>
  <si>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</si>
  <si>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</si>
  <si>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</si>
  <si>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</si>
  <si>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</si>
  <si>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</si>
  <si>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</si>
  <si>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</si>
  <si>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</si>
  <si>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</si>
  <si>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</si>
  <si>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</si>
  <si>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</si>
  <si>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</si>
  <si>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</si>
  <si>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</si>
  <si>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</si>
  <si>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</si>
  <si>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</si>
  <si>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</si>
  <si>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</si>
  <si>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</si>
  <si>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</si>
  <si>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</si>
  <si>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</si>
  <si>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</si>
  <si>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</si>
  <si>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</si>
  <si>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</si>
  <si>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</si>
  <si>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</si>
  <si>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</si>
  <si>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</si>
  <si>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</si>
  <si>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</si>
  <si>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</si>
  <si>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</si>
  <si>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</si>
  <si>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</si>
  <si>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</si>
  <si>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</si>
  <si>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</si>
  <si>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</si>
  <si>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</si>
  <si>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</si>
  <si>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</si>
  <si>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</si>
  <si>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</si>
  <si>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</si>
  <si>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</si>
  <si>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</si>
  <si>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</si>
  <si>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</si>
  <si>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</si>
  <si>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</si>
  <si>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</si>
  <si>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</si>
  <si>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</si>
  <si>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</si>
  <si>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</si>
  <si>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</si>
  <si>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</si>
  <si>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</si>
  <si>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</si>
  <si>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</si>
  <si>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</si>
  <si>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</si>
  <si>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</si>
  <si>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</si>
  <si>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</si>
  <si>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</si>
  <si>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</si>
  <si>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</si>
  <si>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</si>
  <si>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</si>
  <si>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</si>
  <si>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</si>
  <si>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</si>
  <si>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</si>
  <si>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</si>
  <si>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</si>
  <si>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</si>
  <si>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</si>
  <si>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</si>
  <si>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</si>
  <si>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</si>
  <si>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</si>
  <si>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</si>
  <si>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</si>
  <si>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</si>
  <si>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</si>
  <si>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</si>
  <si>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</si>
  <si>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</si>
  <si>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</si>
  <si>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</si>
  <si>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</si>
  <si>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</si>
  <si>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</si>
  <si>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</si>
  <si>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</si>
  <si>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</si>
  <si>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</si>
  <si>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</si>
  <si>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</si>
  <si>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</si>
  <si>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</si>
  <si>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</si>
  <si>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</si>
  <si>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</si>
  <si>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</si>
  <si>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</si>
  <si>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</si>
  <si>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</si>
  <si>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</si>
  <si>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</si>
  <si>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</si>
  <si>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</si>
  <si>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</si>
  <si>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</si>
  <si>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</si>
  <si>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</si>
  <si>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</si>
  <si>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</si>
  <si>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</si>
  <si>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</si>
  <si>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</si>
  <si>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</si>
  <si>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</si>
  <si>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</si>
  <si>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</si>
  <si>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</si>
  <si>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</si>
  <si>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</si>
  <si>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</si>
  <si>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</si>
  <si>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</si>
  <si>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</si>
  <si>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</si>
  <si>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</si>
  <si>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</si>
  <si>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</si>
  <si>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</si>
  <si>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</si>
  <si>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</si>
  <si>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</si>
  <si>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</si>
  <si>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</si>
  <si>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</si>
  <si>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</si>
  <si>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</si>
  <si>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</si>
  <si>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</si>
  <si>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</si>
  <si>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</si>
  <si>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</si>
  <si>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</si>
  <si>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</si>
  <si>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</si>
  <si>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</si>
  <si>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</si>
  <si>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</si>
  <si>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</si>
  <si>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</si>
  <si>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</si>
  <si>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</si>
  <si>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</si>
  <si>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</si>
  <si>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</si>
  <si>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</si>
  <si>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</si>
  <si>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</si>
  <si>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</si>
  <si>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</si>
  <si>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</si>
  <si>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</si>
  <si>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</si>
  <si>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</si>
  <si>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</si>
  <si>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</si>
  <si>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</si>
  <si>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</si>
  <si>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</si>
  <si>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</si>
  <si>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</si>
  <si>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</si>
  <si>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</si>
  <si>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</si>
  <si>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</si>
  <si>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</si>
  <si>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</si>
  <si>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</si>
  <si>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</si>
  <si>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</si>
  <si>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</si>
  <si>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</si>
  <si>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</si>
  <si>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</si>
  <si>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</si>
  <si>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</si>
  <si>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</si>
  <si>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</si>
  <si>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</si>
  <si>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</si>
  <si>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</si>
  <si>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</si>
  <si>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</si>
  <si>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</si>
  <si>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</si>
  <si>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</si>
  <si>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</si>
  <si>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</si>
  <si>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</si>
  <si>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</si>
  <si>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</si>
  <si>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</si>
  <si>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</si>
  <si>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</si>
  <si>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</si>
  <si>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</si>
  <si>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</si>
  <si>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</si>
  <si>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</si>
  <si>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</si>
  <si>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</si>
  <si>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</si>
  <si>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</si>
  <si>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</si>
  <si>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</si>
  <si>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</si>
  <si>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</si>
  <si>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</si>
  <si>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</si>
  <si>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</si>
  <si>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</si>
  <si>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</si>
  <si>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</si>
  <si>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</si>
  <si>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</si>
  <si>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</si>
  <si>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</si>
  <si>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</si>
  <si>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</si>
  <si>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</si>
  <si>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</si>
  <si>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</si>
  <si>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</si>
  <si>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</si>
  <si>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</si>
  <si>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</si>
  <si>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</si>
  <si>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</si>
  <si>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</si>
  <si>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</si>
  <si>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</si>
  <si>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</si>
  <si>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</si>
  <si>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</si>
  <si>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</si>
  <si>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</si>
  <si>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</si>
  <si>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</si>
  <si>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</si>
  <si>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</si>
  <si>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</si>
  <si>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</si>
  <si>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</si>
  <si>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</si>
  <si>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</si>
  <si>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</si>
  <si>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</si>
  <si>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</si>
  <si>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</si>
  <si>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</si>
  <si>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</si>
  <si>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</si>
  <si>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</si>
  <si>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</si>
  <si>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</si>
  <si>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</si>
  <si>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</si>
  <si>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</si>
  <si>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</si>
  <si>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</si>
  <si>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</si>
  <si>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</si>
  <si>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</si>
  <si>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</si>
  <si>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</si>
  <si>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</si>
  <si>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</si>
  <si>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</si>
  <si>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</si>
  <si>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</si>
  <si>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</si>
  <si>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</si>
  <si>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</si>
  <si>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</si>
  <si>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</si>
  <si>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</si>
  <si>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</si>
  <si>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</si>
  <si>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</si>
  <si>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</si>
  <si>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</si>
  <si>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</si>
  <si>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</si>
  <si>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</si>
  <si>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</si>
  <si>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</si>
  <si>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</si>
  <si>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</si>
  <si>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</si>
  <si>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</si>
  <si>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</si>
  <si>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</si>
  <si>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</si>
  <si>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</si>
  <si>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</si>
  <si>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</si>
  <si>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</si>
  <si>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</si>
  <si>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</si>
  <si>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</si>
  <si>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</si>
  <si>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</si>
  <si>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</si>
  <si>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</si>
  <si>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</si>
  <si>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</si>
  <si>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</si>
  <si>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</si>
  <si>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</si>
  <si>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</si>
  <si>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</si>
  <si>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</si>
  <si>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</si>
  <si>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</si>
  <si>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</si>
  <si>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</si>
  <si>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</si>
  <si>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</si>
  <si>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</si>
  <si>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</si>
  <si>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</si>
  <si>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</si>
  <si>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</si>
  <si>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</si>
  <si>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</si>
  <si>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</si>
  <si>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</si>
  <si>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</si>
  <si>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</si>
  <si>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</si>
  <si>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</si>
  <si>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</si>
  <si>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</si>
  <si>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</si>
  <si>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</si>
  <si>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</si>
  <si>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</si>
  <si>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</si>
  <si>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</si>
  <si>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</si>
  <si>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</si>
  <si>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</si>
  <si>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</si>
  <si>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</si>
  <si>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</si>
  <si>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</si>
  <si>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</si>
  <si>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</si>
  <si>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</si>
  <si>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</si>
  <si>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</si>
  <si>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</si>
  <si>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</si>
  <si>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</si>
  <si>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</si>
  <si>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</si>
  <si>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</si>
  <si>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</si>
  <si>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</si>
  <si>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</si>
  <si>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</si>
  <si>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</si>
  <si>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</si>
  <si>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</si>
  <si>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</si>
  <si>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</si>
  <si>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</si>
  <si>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</si>
  <si>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</si>
  <si>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</si>
  <si>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</si>
  <si>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</si>
  <si>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</si>
  <si>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</si>
  <si>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</si>
  <si>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</si>
  <si>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</si>
  <si>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</si>
  <si>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</si>
  <si>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</si>
  <si>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</si>
  <si>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</si>
  <si>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</si>
  <si>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</si>
  <si>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</si>
  <si>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</si>
  <si>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</si>
  <si>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</si>
  <si>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</si>
  <si>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</si>
  <si>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</si>
  <si>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</si>
  <si>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</si>
  <si>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</si>
  <si>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</si>
  <si>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</si>
  <si>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</si>
  <si>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</si>
  <si>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</si>
  <si>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</si>
  <si>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</si>
  <si>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</si>
  <si>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</si>
  <si>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</si>
  <si>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</si>
  <si>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</si>
  <si>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</si>
  <si>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</si>
  <si>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</si>
  <si>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</si>
  <si>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</si>
  <si>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</si>
  <si>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</si>
  <si>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</si>
  <si>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</si>
  <si>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</si>
  <si>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</si>
  <si>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</si>
  <si>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</si>
  <si>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</si>
  <si>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</si>
  <si>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</si>
  <si>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</si>
  <si>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</si>
  <si>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</si>
  <si>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</si>
  <si>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</si>
  <si>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</si>
  <si>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</si>
  <si>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</si>
  <si>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</si>
  <si>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</si>
  <si>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</si>
  <si>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</si>
  <si>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</si>
  <si>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</si>
  <si>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</si>
  <si>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</si>
  <si>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</si>
  <si>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</si>
  <si>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</si>
  <si>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</si>
  <si>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</si>
  <si>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</si>
  <si>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</si>
  <si>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</si>
  <si>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</si>
  <si>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</si>
  <si>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</si>
  <si>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</si>
  <si>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</si>
  <si>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</si>
  <si>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</si>
  <si>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</si>
  <si>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</si>
  <si>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</si>
  <si>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</si>
  <si>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</si>
  <si>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</si>
  <si>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</si>
  <si>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</si>
  <si>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</si>
  <si>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</si>
  <si>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</si>
  <si>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</si>
  <si>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</si>
  <si>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</si>
  <si>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</si>
  <si>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</si>
  <si>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</si>
  <si>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</si>
  <si>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</si>
  <si>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</si>
  <si>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</si>
  <si>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</si>
  <si>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</si>
  <si>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</si>
  <si>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</si>
  <si>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</si>
  <si>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</si>
  <si>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</si>
  <si>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</si>
  <si>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</si>
  <si>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</si>
  <si>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</si>
  <si>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</si>
  <si>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</si>
  <si>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</si>
  <si>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</si>
  <si>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</si>
  <si>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</si>
  <si>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</si>
  <si>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</si>
  <si>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</si>
  <si>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</si>
  <si>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</si>
  <si>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</si>
  <si>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</si>
  <si>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</si>
  <si>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</si>
  <si>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</si>
  <si>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</si>
  <si>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</si>
  <si>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</si>
  <si>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</si>
  <si>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</si>
  <si>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</si>
  <si>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</si>
  <si>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</si>
  <si>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</si>
  <si>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</si>
  <si>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</si>
  <si>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</si>
  <si>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</si>
  <si>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</si>
  <si>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</si>
  <si>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</si>
  <si>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</si>
  <si>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</si>
  <si>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</si>
  <si>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</si>
  <si>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</si>
  <si>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</si>
  <si>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</si>
  <si>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</si>
  <si>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</si>
  <si>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</si>
  <si>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</si>
  <si>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</si>
  <si>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</si>
  <si>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</si>
  <si>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</si>
  <si>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</si>
  <si>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</si>
  <si>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</si>
  <si>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</si>
  <si>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</si>
  <si>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</si>
  <si>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</si>
  <si>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</si>
  <si>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</si>
  <si>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</si>
  <si>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</si>
  <si>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</si>
  <si>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</si>
  <si>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</si>
  <si>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</si>
  <si>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</si>
  <si>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</si>
  <si>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</si>
  <si>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</si>
  <si>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</si>
  <si>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</si>
  <si>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</si>
  <si>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</si>
  <si>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</si>
  <si>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</si>
  <si>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</si>
  <si>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</si>
  <si>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</si>
  <si>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</si>
  <si>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</si>
  <si>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</si>
  <si>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</si>
  <si>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</si>
  <si>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</si>
  <si>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</si>
  <si>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</si>
  <si>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</si>
  <si>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</si>
  <si>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</si>
  <si>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</si>
  <si>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</si>
  <si>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</si>
  <si>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</si>
  <si>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</si>
  <si>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</si>
  <si>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</si>
  <si>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</si>
  <si>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</si>
  <si>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</si>
  <si>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</si>
  <si>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</si>
  <si>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</si>
  <si>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</si>
  <si>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</si>
  <si>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</si>
  <si>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</si>
  <si>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</si>
  <si>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</si>
  <si>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</si>
  <si>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</si>
  <si>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</si>
  <si>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</si>
  <si>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</si>
  <si>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</si>
  <si>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</si>
  <si>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</si>
  <si>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</si>
  <si>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</si>
  <si>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</si>
  <si>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</si>
  <si>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</si>
  <si>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</si>
  <si>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</si>
  <si>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</si>
  <si>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</si>
  <si>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</si>
  <si>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</si>
  <si>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</si>
  <si>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</si>
  <si>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</si>
  <si>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</si>
  <si>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</si>
  <si>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</si>
  <si>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</si>
  <si>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</si>
  <si>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</si>
  <si>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</si>
  <si>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</si>
  <si>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</si>
  <si>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</si>
  <si>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</si>
  <si>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</si>
  <si>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</si>
  <si>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</si>
  <si>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</si>
  <si>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</si>
  <si>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</si>
  <si>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</si>
  <si>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</si>
  <si>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</si>
  <si>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</si>
  <si>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</si>
  <si>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</si>
  <si>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</si>
  <si>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</si>
  <si>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</si>
  <si>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</si>
  <si>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</si>
  <si>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</si>
  <si>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</si>
  <si>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</si>
  <si>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</si>
  <si>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</si>
  <si>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</si>
  <si>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</si>
  <si>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</si>
  <si>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</si>
  <si>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</si>
  <si>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</si>
  <si>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</si>
  <si>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</si>
  <si>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</si>
  <si>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</si>
  <si>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</si>
  <si>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</si>
  <si>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</si>
  <si>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</si>
  <si>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</si>
  <si>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</si>
  <si>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</si>
  <si>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</si>
  <si>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</si>
  <si>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</si>
  <si>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</si>
  <si>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</si>
  <si>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</si>
  <si>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</si>
  <si>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</si>
  <si>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</si>
  <si>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</si>
  <si>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</si>
  <si>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</si>
  <si>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</si>
  <si>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</si>
  <si>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</si>
  <si>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</si>
  <si>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</si>
  <si>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</si>
  <si>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</si>
  <si>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</si>
  <si>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</si>
  <si>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</si>
  <si>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</si>
  <si>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</si>
  <si>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</si>
  <si>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</si>
  <si>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</si>
  <si>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</si>
  <si>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</si>
  <si>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</si>
  <si>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</si>
  <si>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</si>
  <si>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</si>
  <si>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</si>
  <si>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</si>
  <si>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</si>
  <si>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</si>
  <si>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</si>
  <si>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</si>
  <si>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</si>
  <si>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</si>
  <si>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</si>
  <si>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</si>
  <si>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</si>
  <si>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</si>
  <si>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</si>
  <si>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</si>
  <si>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</si>
  <si>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</si>
  <si>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</si>
  <si>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</si>
  <si>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</si>
  <si>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</si>
  <si>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</si>
  <si>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</si>
  <si>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</si>
  <si>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</si>
  <si>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</si>
  <si>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</si>
  <si>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</si>
  <si>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</si>
  <si>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</si>
  <si>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</si>
  <si>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</si>
  <si>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</si>
  <si>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</si>
  <si>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</si>
  <si>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</si>
  <si>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</si>
  <si>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</si>
  <si>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</si>
  <si>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</si>
  <si>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</si>
  <si>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</si>
  <si>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</si>
  <si>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</si>
  <si>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</si>
  <si>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</si>
  <si>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</si>
  <si>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</si>
  <si>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</si>
  <si>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</si>
  <si>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</si>
  <si>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</si>
  <si>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</si>
  <si>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</si>
  <si>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</si>
  <si>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</si>
  <si>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</si>
  <si>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</si>
  <si>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</si>
  <si>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</si>
  <si>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</si>
  <si>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</si>
  <si>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</si>
  <si>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</si>
  <si>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</si>
  <si>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</si>
  <si>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</si>
  <si>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</si>
  <si>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</si>
  <si>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</si>
  <si>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</si>
  <si>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</si>
  <si>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</si>
  <si>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</si>
  <si>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</si>
  <si>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</si>
  <si>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</si>
  <si>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</si>
  <si>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</si>
  <si>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</si>
  <si>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</si>
  <si>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</si>
  <si>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</si>
  <si>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</si>
  <si>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</si>
  <si>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</si>
  <si>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</si>
  <si>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</si>
  <si>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</si>
  <si>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</si>
  <si>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</si>
  <si>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</si>
  <si>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</si>
  <si>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</si>
  <si>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</si>
  <si>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</si>
  <si>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</si>
  <si>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</si>
  <si>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</si>
  <si>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</si>
  <si>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</si>
  <si>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</si>
  <si>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</si>
  <si>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</si>
  <si>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</si>
  <si>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</si>
  <si>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</si>
  <si>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</si>
  <si>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</si>
  <si>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</si>
  <si>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</si>
  <si>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</si>
  <si>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</si>
  <si>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</si>
  <si>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</si>
  <si>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</si>
  <si>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</si>
  <si>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</si>
  <si>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</si>
  <si>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</si>
  <si>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</si>
  <si>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</si>
  <si>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</si>
  <si>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</si>
  <si>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</si>
  <si>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</si>
  <si>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</si>
  <si>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</si>
  <si>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</si>
  <si>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</si>
  <si>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</si>
  <si>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</si>
  <si>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</si>
  <si>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</si>
  <si>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</si>
  <si>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</si>
  <si>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</si>
  <si>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</si>
  <si>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</si>
  <si>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</si>
  <si>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</si>
  <si>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</si>
  <si>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</si>
  <si>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</si>
  <si>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</si>
  <si>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</si>
  <si>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</si>
  <si>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</si>
  <si>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</si>
  <si>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</si>
  <si>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</si>
  <si>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</si>
  <si>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</si>
  <si>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</si>
  <si>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</si>
  <si>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</si>
  <si>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</si>
  <si>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</si>
  <si>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</si>
  <si>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</si>
  <si>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</si>
  <si>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</si>
  <si>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</si>
  <si>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</si>
  <si>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</si>
  <si>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</si>
  <si>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</si>
  <si>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</si>
  <si>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</si>
  <si>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</si>
  <si>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</si>
  <si>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</si>
  <si>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</si>
  <si>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</si>
  <si>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</si>
  <si>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</si>
  <si>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</si>
  <si>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</si>
  <si>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</si>
  <si>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</si>
  <si>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</si>
  <si>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</si>
  <si>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</si>
  <si>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</si>
  <si>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</si>
  <si>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</si>
  <si>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</si>
  <si>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</si>
  <si>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</si>
  <si>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</si>
  <si>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</si>
  <si>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</si>
  <si>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</si>
  <si>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</si>
  <si>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</si>
  <si>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</si>
  <si>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</si>
  <si>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</si>
  <si>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</si>
  <si>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</si>
  <si>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</si>
  <si>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</si>
  <si>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</si>
  <si>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</si>
  <si>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</si>
  <si>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</si>
  <si>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</si>
  <si>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</si>
  <si>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</si>
  <si>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</si>
  <si>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</si>
  <si>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</si>
  <si>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</si>
  <si>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</si>
  <si>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</si>
  <si>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</si>
  <si>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</si>
  <si>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</si>
  <si>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</si>
  <si>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</si>
  <si>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</si>
  <si>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</si>
  <si>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</si>
  <si>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</si>
  <si>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</si>
  <si>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</si>
  <si>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</si>
  <si>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</si>
  <si>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</si>
  <si>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</si>
  <si>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</si>
  <si>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</si>
  <si>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</si>
  <si>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</si>
  <si>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</si>
  <si>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</si>
  <si>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</si>
  <si>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</si>
  <si>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</si>
  <si>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</si>
  <si>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</si>
  <si>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</si>
  <si>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</si>
  <si>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</si>
  <si>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</si>
  <si>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</si>
  <si>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</si>
  <si>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</si>
  <si>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</si>
  <si>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</si>
  <si>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</si>
  <si>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</si>
  <si>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</si>
  <si>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</si>
  <si>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</si>
  <si>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</si>
  <si>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</si>
  <si>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</si>
  <si>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</si>
  <si>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</si>
  <si>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</si>
  <si>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</si>
  <si>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</si>
  <si>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</si>
  <si>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</si>
  <si>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</si>
  <si>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</si>
  <si>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</si>
  <si>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</si>
  <si>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</si>
  <si>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</si>
  <si>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</si>
  <si>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</si>
  <si>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</si>
  <si>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</si>
  <si>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</si>
  <si>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</si>
  <si>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</si>
  <si>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</si>
  <si>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</si>
  <si>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</si>
  <si>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</si>
  <si>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</si>
  <si>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</si>
  <si>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</si>
  <si>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</si>
  <si>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</si>
  <si>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</si>
  <si>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</si>
  <si>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</si>
  <si>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</si>
  <si>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</si>
  <si>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</si>
  <si>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</si>
  <si>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</si>
  <si>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</si>
  <si>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</si>
  <si>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</si>
  <si>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</si>
  <si>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</si>
  <si>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</si>
  <si>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</si>
  <si>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</si>
  <si>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</si>
  <si>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</si>
  <si>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</si>
  <si>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</si>
  <si>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</si>
  <si>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</si>
  <si>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</si>
  <si>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</si>
  <si>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</si>
  <si>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</si>
  <si>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</si>
  <si>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</si>
  <si>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</si>
  <si>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</si>
  <si>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</si>
  <si>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</si>
  <si>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</si>
  <si>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</si>
  <si>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</si>
  <si>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</si>
  <si>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</si>
  <si>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</si>
  <si>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</si>
  <si>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</si>
  <si>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</si>
  <si>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</si>
  <si>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</si>
  <si>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</si>
  <si>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</si>
  <si>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</si>
  <si>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</si>
  <si>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</si>
  <si>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</si>
  <si>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</si>
  <si>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</si>
  <si>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</si>
  <si>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</si>
  <si>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</si>
  <si>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</si>
  <si>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</si>
  <si>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</si>
  <si>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</si>
  <si>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</si>
  <si>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</si>
  <si>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</si>
  <si>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</si>
  <si>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</si>
  <si>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</si>
  <si>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</si>
  <si>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</si>
  <si>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</si>
  <si>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</si>
  <si>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</si>
  <si>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</si>
  <si>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</si>
  <si>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</si>
  <si>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</si>
  <si>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</si>
  <si>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</si>
  <si>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</si>
  <si>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</si>
  <si>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</si>
  <si>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</si>
  <si>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</si>
  <si>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</si>
  <si>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</si>
  <si>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</si>
  <si>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</si>
  <si>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</si>
  <si>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</si>
  <si>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</si>
  <si>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</si>
  <si>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</si>
  <si>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</si>
  <si>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</si>
  <si>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</si>
  <si>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</si>
  <si>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</si>
  <si>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</si>
  <si>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</si>
  <si>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</si>
  <si>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</si>
  <si>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</si>
  <si>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</si>
  <si>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</si>
  <si>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</si>
  <si>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</si>
  <si>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</si>
  <si>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</si>
  <si>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</si>
  <si>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</si>
  <si>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</si>
  <si>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</si>
  <si>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</si>
  <si>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</si>
  <si>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</si>
  <si>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</si>
  <si>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</si>
  <si>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</si>
  <si>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</si>
  <si>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</si>
  <si>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</si>
  <si>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</si>
  <si>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</si>
  <si>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</si>
  <si>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</si>
  <si>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</si>
  <si>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</si>
  <si>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</si>
  <si>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</si>
  <si>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</si>
  <si>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</si>
  <si>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</si>
  <si>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</si>
  <si>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</si>
  <si>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</si>
  <si>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</si>
  <si>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</si>
  <si>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</si>
  <si>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</si>
  <si>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</si>
  <si>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</si>
  <si>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</si>
  <si>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</si>
  <si>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</si>
  <si>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</si>
  <si>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</si>
  <si>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</si>
  <si>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</si>
  <si>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</si>
  <si>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</si>
  <si>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</si>
  <si>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</si>
  <si>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</si>
  <si>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</si>
  <si>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</si>
  <si>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</si>
  <si>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</si>
  <si>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</si>
  <si>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</si>
  <si>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</si>
  <si>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</si>
  <si>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</si>
  <si>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</si>
  <si>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</si>
  <si>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</si>
  <si>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</si>
  <si>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</si>
  <si>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</si>
  <si>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</si>
  <si>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</si>
  <si>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</si>
  <si>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</si>
  <si>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</si>
  <si>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</si>
  <si>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</si>
  <si>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</si>
  <si>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</si>
  <si>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</si>
  <si>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</si>
  <si>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</si>
  <si>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</si>
  <si>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</si>
  <si>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</si>
  <si>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</si>
  <si>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</si>
  <si>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</si>
  <si>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</si>
  <si>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</si>
  <si>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</si>
  <si>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</si>
  <si>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</si>
  <si>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</si>
  <si>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</si>
  <si>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</si>
  <si>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</si>
  <si>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</si>
  <si>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</si>
  <si>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</si>
  <si>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</si>
  <si>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</si>
  <si>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</si>
  <si>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</si>
  <si>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</si>
  <si>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</si>
  <si>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</si>
  <si>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</si>
  <si>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</si>
  <si>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</si>
  <si>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</si>
  <si>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</si>
  <si>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</si>
  <si>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</si>
  <si>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</si>
  <si>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</si>
  <si>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</si>
  <si>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</si>
  <si>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</si>
  <si>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</si>
  <si>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</si>
  <si>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</si>
  <si>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</si>
  <si>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</si>
  <si>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</si>
  <si>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</si>
  <si>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</si>
  <si>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</si>
  <si>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</si>
  <si>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</si>
  <si>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</si>
  <si>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</si>
  <si>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</si>
  <si>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</si>
  <si>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</si>
  <si>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</si>
  <si>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</si>
  <si>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</si>
  <si>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</si>
  <si>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</si>
  <si>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</si>
  <si>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</si>
  <si>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</si>
  <si>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</si>
  <si>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</si>
  <si>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</si>
  <si>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</si>
  <si>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</si>
  <si>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</si>
  <si>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</si>
  <si>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</si>
  <si>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</si>
  <si>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</si>
  <si>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</si>
  <si>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</si>
  <si>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</si>
  <si>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</si>
  <si>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</si>
  <si>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</si>
  <si>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</si>
  <si>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</si>
  <si>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</si>
  <si>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</si>
  <si>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</si>
  <si>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</si>
  <si>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</si>
  <si>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</si>
  <si>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</si>
  <si>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</si>
  <si>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</si>
  <si>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</si>
  <si>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</si>
  <si>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</si>
  <si>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</si>
  <si>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</si>
  <si>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</si>
  <si>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</si>
  <si>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</si>
  <si>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</si>
  <si>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</si>
  <si>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</si>
  <si>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</si>
  <si>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</si>
  <si>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</si>
  <si>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</si>
  <si>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</si>
  <si>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</si>
  <si>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</si>
  <si>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</si>
  <si>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</si>
  <si>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</si>
  <si>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</si>
  <si>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</si>
  <si>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</si>
  <si>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</si>
  <si>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</si>
  <si>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</si>
  <si>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</si>
  <si>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</si>
  <si>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</si>
  <si>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</si>
  <si>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</si>
  <si>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</si>
  <si>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</si>
  <si>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</si>
  <si>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</si>
  <si>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</si>
  <si>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</si>
  <si>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</si>
  <si>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</si>
  <si>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</si>
  <si>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</si>
  <si>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</si>
  <si>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</si>
  <si>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</si>
  <si>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</si>
  <si>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</si>
  <si>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</si>
  <si>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</si>
  <si>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</si>
  <si>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</si>
  <si>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</si>
  <si>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</si>
  <si>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</si>
  <si>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</si>
  <si>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</si>
  <si>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</si>
  <si>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</si>
  <si>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</si>
  <si>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</si>
  <si>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</si>
  <si>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</si>
  <si>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</si>
  <si>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</si>
  <si>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</si>
  <si>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</si>
  <si>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</si>
  <si>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</si>
  <si>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</si>
  <si>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</si>
  <si>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</si>
  <si>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</si>
  <si>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</si>
  <si>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</si>
  <si>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</si>
  <si>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</si>
  <si>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</si>
  <si>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</si>
  <si>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</si>
  <si>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</si>
  <si>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</si>
  <si>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</si>
  <si>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</si>
  <si>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</si>
  <si>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</si>
  <si>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</si>
  <si>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</si>
  <si>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</si>
  <si>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</si>
  <si>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</si>
  <si>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</si>
  <si>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</si>
  <si>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</si>
  <si>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</si>
  <si>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</si>
  <si>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</si>
  <si>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</si>
  <si>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</si>
  <si>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</si>
  <si>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</si>
  <si>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</si>
  <si>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</si>
  <si>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</si>
  <si>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</si>
  <si>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</si>
  <si>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</si>
  <si>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</si>
  <si>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</si>
  <si>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</si>
  <si>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</si>
  <si>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</si>
  <si>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</si>
  <si>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</si>
  <si>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</si>
  <si>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</si>
  <si>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</si>
  <si>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</si>
  <si>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</si>
  <si>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</si>
  <si>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</si>
  <si>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</si>
  <si>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</si>
  <si>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</si>
  <si>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</si>
  <si>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</si>
  <si>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</si>
  <si>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</si>
  <si>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</si>
  <si>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</si>
  <si>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</si>
  <si>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</si>
  <si>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</si>
  <si>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</si>
  <si>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</si>
  <si>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</si>
  <si>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</si>
  <si>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</si>
  <si>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</si>
  <si>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</si>
  <si>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</si>
  <si>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</si>
  <si>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</si>
  <si>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</si>
  <si>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</si>
  <si>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</si>
  <si>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</si>
  <si>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</si>
  <si>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</si>
  <si>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</si>
  <si>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</si>
  <si>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</si>
  <si>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</si>
  <si>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</si>
  <si>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</si>
  <si>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</si>
  <si>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</si>
  <si>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</si>
  <si>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</si>
  <si>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</si>
  <si>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</si>
  <si>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</si>
  <si>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</si>
  <si>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</si>
  <si>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</si>
  <si>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</si>
  <si>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</si>
  <si>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</si>
  <si>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</si>
  <si>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</si>
  <si>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</si>
  <si>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</si>
  <si>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</si>
  <si>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</si>
  <si>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</si>
  <si>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</si>
  <si>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</si>
  <si>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</si>
  <si>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</si>
  <si>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</si>
  <si>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</si>
  <si>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</si>
  <si>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</si>
  <si>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</si>
  <si>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</si>
  <si>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</si>
  <si>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</si>
  <si>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</si>
  <si>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</si>
  <si>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</si>
  <si>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</si>
  <si>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</si>
  <si>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</si>
  <si>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</si>
  <si>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</si>
  <si>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</si>
  <si>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</si>
  <si>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</si>
  <si>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</si>
  <si>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</si>
  <si>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</si>
  <si>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</si>
  <si>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</si>
  <si>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</si>
  <si>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</si>
  <si>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</si>
  <si>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</si>
  <si>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</si>
  <si>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</si>
  <si>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</si>
  <si>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</si>
  <si>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</si>
  <si>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</si>
  <si>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</si>
  <si>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</si>
  <si>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</si>
  <si>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</si>
  <si>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</si>
  <si>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</si>
  <si>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</si>
  <si>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</si>
  <si>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</si>
  <si>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</si>
  <si>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</si>
  <si>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</si>
  <si>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</si>
  <si>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</si>
  <si>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</si>
  <si>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</si>
  <si>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</si>
  <si>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</si>
  <si>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</si>
  <si>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</si>
  <si>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</si>
  <si>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</si>
  <si>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</si>
  <si>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</si>
  <si>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</si>
  <si>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</si>
  <si>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</si>
  <si>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</si>
  <si>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</si>
  <si>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</si>
  <si>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</si>
  <si>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</si>
  <si>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</si>
  <si>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</si>
  <si>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</si>
  <si>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</si>
  <si>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</si>
  <si>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</si>
  <si>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</si>
  <si>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</si>
  <si>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</si>
  <si>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</si>
  <si>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</si>
  <si>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</si>
  <si>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</si>
  <si>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</si>
  <si>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</si>
  <si>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</si>
  <si>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</si>
  <si>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</si>
  <si>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</si>
  <si>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</si>
  <si>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</si>
  <si>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</si>
  <si>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</si>
  <si>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</si>
  <si>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</si>
  <si>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</si>
  <si>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</si>
  <si>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</si>
  <si>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</si>
  <si>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</si>
  <si>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</si>
  <si>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</si>
  <si>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</si>
  <si>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</si>
  <si>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</si>
  <si>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</si>
  <si>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</si>
  <si>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</si>
  <si>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</si>
  <si>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</si>
  <si>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</si>
  <si>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</si>
  <si>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</si>
  <si>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</si>
  <si>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</si>
  <si>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</si>
  <si>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</si>
  <si>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</si>
  <si>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</si>
  <si>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</si>
  <si>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</si>
  <si>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</si>
  <si>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</si>
  <si>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</si>
  <si>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</si>
  <si>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</si>
  <si>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</si>
  <si>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</si>
  <si>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</si>
  <si>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</si>
  <si>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</si>
  <si>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</si>
  <si>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</si>
  <si>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</si>
  <si>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</si>
  <si>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</si>
  <si>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</si>
  <si>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</si>
  <si>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</si>
  <si>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</si>
  <si>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</si>
  <si>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</si>
  <si>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</si>
  <si>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</si>
  <si>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</si>
  <si>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</si>
  <si>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</si>
  <si>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</si>
  <si>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</si>
  <si>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</si>
  <si>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</si>
  <si>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</si>
  <si>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</si>
  <si>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</si>
  <si>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</si>
  <si>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</si>
  <si>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</si>
  <si>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</si>
  <si>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</si>
  <si>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</si>
  <si>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</si>
  <si>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</si>
  <si>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</si>
  <si>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</si>
  <si>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</si>
  <si>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</si>
  <si>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</si>
  <si>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</si>
  <si>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</si>
  <si>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</si>
  <si>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</si>
  <si>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</si>
  <si>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</si>
  <si>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</si>
  <si>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</si>
  <si>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</si>
  <si>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</si>
  <si>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</si>
  <si>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</si>
  <si>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</si>
  <si>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</si>
  <si>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</si>
  <si>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</si>
  <si>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</si>
  <si>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</si>
  <si>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</si>
  <si>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</si>
  <si>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</si>
  <si>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</si>
  <si>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</si>
  <si>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</si>
  <si>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</si>
  <si>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</si>
  <si>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</si>
  <si>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</si>
  <si>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</si>
  <si>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</si>
  <si>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</si>
  <si>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</si>
  <si>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</si>
  <si>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</si>
  <si>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</si>
  <si>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</si>
  <si>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</si>
  <si>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</si>
  <si>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</si>
  <si>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</si>
  <si>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</si>
  <si>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</si>
  <si>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</si>
  <si>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</si>
  <si>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</si>
  <si>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</si>
  <si>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</si>
  <si>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</si>
  <si>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</si>
  <si>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</si>
  <si>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</si>
  <si>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</si>
  <si>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</si>
  <si>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</si>
  <si>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</si>
  <si>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</si>
  <si>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</si>
  <si>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</si>
  <si>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</si>
  <si>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</si>
  <si>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</si>
  <si>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</si>
  <si>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</si>
  <si>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</si>
  <si>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</si>
  <si>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</si>
  <si>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</si>
  <si>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</si>
  <si>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</si>
  <si>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</si>
  <si>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</si>
  <si>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</si>
  <si>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</si>
  <si>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</si>
  <si>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</si>
  <si>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</si>
  <si>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</si>
  <si>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</si>
  <si>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</si>
  <si>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</si>
  <si>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</si>
  <si>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</si>
  <si>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</si>
  <si>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</si>
  <si>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</si>
  <si>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</si>
  <si>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</si>
  <si>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</si>
  <si>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</si>
  <si>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</si>
  <si>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</si>
  <si>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</si>
  <si>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</si>
  <si>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</si>
  <si>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</si>
  <si>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</si>
  <si>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</si>
  <si>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</si>
  <si>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</si>
  <si>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</si>
  <si>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</si>
  <si>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</si>
  <si>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</si>
  <si>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</si>
  <si>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</si>
  <si>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</si>
  <si>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</si>
  <si>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</si>
  <si>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</si>
  <si>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</si>
  <si>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</si>
  <si>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</si>
  <si>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</si>
  <si>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</si>
  <si>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</si>
  <si>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</si>
  <si>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</si>
  <si>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</si>
  <si>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</si>
  <si>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</si>
  <si>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</si>
  <si>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</si>
  <si>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</si>
  <si>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</si>
  <si>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</si>
  <si>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</si>
  <si>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</si>
  <si>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</si>
  <si>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</si>
  <si>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</si>
  <si>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</si>
  <si>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</si>
  <si>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</si>
  <si>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</si>
  <si>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</si>
  <si>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</si>
  <si>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</si>
  <si>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</si>
  <si>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</si>
  <si>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</si>
  <si>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</si>
  <si>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</si>
  <si>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</si>
  <si>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</si>
  <si>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</si>
  <si>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</si>
  <si>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</si>
  <si>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</si>
  <si>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</si>
  <si>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</si>
  <si>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</si>
  <si>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</si>
  <si>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</si>
  <si>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</si>
  <si>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</si>
  <si>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</si>
  <si>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</si>
  <si>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</si>
  <si>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</si>
  <si>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</si>
  <si>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</si>
  <si>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</si>
  <si>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</si>
  <si>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</si>
  <si>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</si>
  <si>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</si>
  <si>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</si>
  <si>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</si>
  <si>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</si>
  <si>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</si>
  <si>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</si>
  <si>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</si>
  <si>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</si>
  <si>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</si>
  <si>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</si>
  <si>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</si>
  <si>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</si>
  <si>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</si>
  <si>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</si>
  <si>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</si>
  <si>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</si>
  <si>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</si>
  <si>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</si>
  <si>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</si>
  <si>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</si>
  <si>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</si>
  <si>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</si>
  <si>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</si>
  <si>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</si>
  <si>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</si>
  <si>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</si>
  <si>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</si>
  <si>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</si>
  <si>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</si>
  <si>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</si>
  <si>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</si>
  <si>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</si>
  <si>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</si>
  <si>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</si>
  <si>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</si>
  <si>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</si>
  <si>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</si>
  <si>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</si>
  <si>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</si>
  <si>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</si>
  <si>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</si>
  <si>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</si>
  <si>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</si>
  <si>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</si>
  <si>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</si>
  <si>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</si>
  <si>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</si>
  <si>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</si>
  <si>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</si>
  <si>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</si>
  <si>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</si>
  <si>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</si>
  <si>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</si>
  <si>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</si>
  <si>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</si>
  <si>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</si>
  <si>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</si>
  <si>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</si>
  <si>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</si>
  <si>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</si>
  <si>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</si>
  <si>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</si>
  <si>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</si>
  <si>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</si>
  <si>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</si>
  <si>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</si>
  <si>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</si>
  <si>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</si>
  <si>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</si>
  <si>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</si>
  <si>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</si>
  <si>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</si>
  <si>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</si>
  <si>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</si>
  <si>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</si>
  <si>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</si>
  <si>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</si>
  <si>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</si>
  <si>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</si>
  <si>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</si>
  <si>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</si>
  <si>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</si>
  <si>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</si>
  <si>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</si>
  <si>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</si>
  <si>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</si>
  <si>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</si>
  <si>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</si>
  <si>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</si>
  <si>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</si>
  <si>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</si>
  <si>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</si>
  <si>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</si>
  <si>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</si>
  <si>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</si>
  <si>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</si>
  <si>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</si>
  <si>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</si>
  <si>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</si>
  <si>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</si>
  <si>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</si>
  <si>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</si>
  <si>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</si>
  <si>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</si>
  <si>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</si>
  <si>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</si>
  <si>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</si>
  <si>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</si>
  <si>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</si>
  <si>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</si>
  <si>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</si>
  <si>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</si>
  <si>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</si>
  <si>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</si>
  <si>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</si>
  <si>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</si>
  <si>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</si>
  <si>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</si>
  <si>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</si>
  <si>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</si>
  <si>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</si>
  <si>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</si>
  <si>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</si>
  <si>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</si>
  <si>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</si>
  <si>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</si>
  <si>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</si>
  <si>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</si>
  <si>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</si>
  <si>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</si>
  <si>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</si>
  <si>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</si>
  <si>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</si>
  <si>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</si>
  <si>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</si>
  <si>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</si>
  <si>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</si>
  <si>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</si>
  <si>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</si>
  <si>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</si>
  <si>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</si>
  <si>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</si>
  <si>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</si>
  <si>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</si>
  <si>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</si>
  <si>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</si>
  <si>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</si>
  <si>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</si>
  <si>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</si>
  <si>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</si>
  <si>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</si>
  <si>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</si>
  <si>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</si>
  <si>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</si>
  <si>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</si>
  <si>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</si>
  <si>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</si>
  <si>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</si>
  <si>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</si>
  <si>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</si>
  <si>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</si>
  <si>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</si>
  <si>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</si>
  <si>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</si>
  <si>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</si>
  <si>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</si>
  <si>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</si>
  <si>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</si>
  <si>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</si>
  <si>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</si>
  <si>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</si>
  <si>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</si>
  <si>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</si>
  <si>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</si>
  <si>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</si>
  <si>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</si>
  <si>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</si>
  <si>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</si>
  <si>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</si>
  <si>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</si>
  <si>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</si>
  <si>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</si>
  <si>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</si>
  <si>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</si>
  <si>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</si>
  <si>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</si>
  <si>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</si>
  <si>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</si>
  <si>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</si>
  <si>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</si>
  <si>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</si>
  <si>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</si>
  <si>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</si>
  <si>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</si>
  <si>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</si>
  <si>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</si>
  <si>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</si>
  <si>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</si>
  <si>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</si>
  <si>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</si>
  <si>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</si>
  <si>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</si>
  <si>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</si>
  <si>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</si>
  <si>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</si>
  <si>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</si>
  <si>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</si>
  <si>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</si>
  <si>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</si>
  <si>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</si>
  <si>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</si>
  <si>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</si>
  <si>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</si>
  <si>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</si>
  <si>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</si>
  <si>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</si>
  <si>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</si>
  <si>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</si>
  <si>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</si>
  <si>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</si>
  <si>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</si>
  <si>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</si>
  <si>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</si>
  <si>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</si>
  <si>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</si>
  <si>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</si>
  <si>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</si>
  <si>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</si>
  <si>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</si>
  <si>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</si>
  <si>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</si>
  <si>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</si>
  <si>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</si>
  <si>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</si>
  <si>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</si>
  <si>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</si>
  <si>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</si>
  <si>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</si>
  <si>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</si>
  <si>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</si>
  <si>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</si>
  <si>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</si>
  <si>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</si>
  <si>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</si>
  <si>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</si>
  <si>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</si>
  <si>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</si>
  <si>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</si>
  <si>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</si>
  <si>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</si>
  <si>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</si>
  <si>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</si>
  <si>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</si>
  <si>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</si>
  <si>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</si>
  <si>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</si>
  <si>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</si>
  <si>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</si>
  <si>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</si>
  <si>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</si>
  <si>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</si>
  <si>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</si>
  <si>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</si>
  <si>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</si>
  <si>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</si>
  <si>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</si>
  <si>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</si>
  <si>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</si>
  <si>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</si>
  <si>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</si>
  <si>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</si>
  <si>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</si>
  <si>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</si>
  <si>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</si>
  <si>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</si>
  <si>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</si>
  <si>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</si>
  <si>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</si>
  <si>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</si>
  <si>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</si>
  <si>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</si>
  <si>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</si>
  <si>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</si>
  <si>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</si>
  <si>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</si>
  <si>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</si>
  <si>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</si>
  <si>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</si>
  <si>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</si>
  <si>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</si>
  <si>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</si>
  <si>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</si>
  <si>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</si>
  <si>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</si>
  <si>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</si>
  <si>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</si>
  <si>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</si>
  <si>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</si>
  <si>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</si>
  <si>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</si>
  <si>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</si>
  <si>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</si>
  <si>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</si>
  <si>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</si>
  <si>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</si>
  <si>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</si>
  <si>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</si>
  <si>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</si>
  <si>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</si>
  <si>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</si>
  <si>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</si>
  <si>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</si>
  <si>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</si>
  <si>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</si>
  <si>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</si>
  <si>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</si>
  <si>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</si>
  <si>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</si>
  <si>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</si>
  <si>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</si>
  <si>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</si>
  <si>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</si>
  <si>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</si>
  <si>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</si>
  <si>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</si>
  <si>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</si>
  <si>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</si>
  <si>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</si>
  <si>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</si>
  <si>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</si>
  <si>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</si>
  <si>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</si>
  <si>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</si>
  <si>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</si>
  <si>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</si>
  <si>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</si>
  <si>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</si>
  <si>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</si>
  <si>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</si>
  <si>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</si>
  <si>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</si>
  <si>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</si>
  <si>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</si>
  <si>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</si>
  <si>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</si>
  <si>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</si>
  <si>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</si>
  <si>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</si>
  <si>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</si>
  <si>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</si>
  <si>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</si>
  <si>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</si>
  <si>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</si>
  <si>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</si>
  <si>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</si>
  <si>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</si>
  <si>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</si>
  <si>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</si>
  <si>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</si>
  <si>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</si>
  <si>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</si>
  <si>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</si>
  <si>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</si>
  <si>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</si>
  <si>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</si>
  <si>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</si>
  <si>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</si>
  <si>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</si>
  <si>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</si>
  <si>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</si>
  <si>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</si>
  <si>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</si>
  <si>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</si>
  <si>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</si>
  <si>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</si>
  <si>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</si>
  <si>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</si>
  <si>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</si>
  <si>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</si>
  <si>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</si>
  <si>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</si>
  <si>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</si>
  <si>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</si>
  <si>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</si>
  <si>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</si>
  <si>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</si>
  <si>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</si>
  <si>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</si>
  <si>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</si>
  <si>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</si>
  <si>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</si>
  <si>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</si>
  <si>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</si>
  <si>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</si>
  <si>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</si>
  <si>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</si>
  <si>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</si>
  <si>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</si>
  <si>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</si>
  <si>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</si>
  <si>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</si>
  <si>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</si>
  <si>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</si>
  <si>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</si>
  <si>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</si>
  <si>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</si>
  <si>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</si>
  <si>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</si>
  <si>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</si>
  <si>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</si>
  <si>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</si>
  <si>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</si>
  <si>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</si>
  <si>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</si>
  <si>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</si>
  <si>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</si>
  <si>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</si>
  <si>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</si>
  <si>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</si>
  <si>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</si>
  <si>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</si>
  <si>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</si>
  <si>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</si>
  <si>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</si>
  <si>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</si>
  <si>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</si>
  <si>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</si>
  <si>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</si>
  <si>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</si>
  <si>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</si>
  <si>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</si>
  <si>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</si>
  <si>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</si>
  <si>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</si>
  <si>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</si>
  <si>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</si>
  <si>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</si>
  <si>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</si>
  <si>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</si>
  <si>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</si>
  <si>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</si>
  <si>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</si>
  <si>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</si>
  <si>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</si>
  <si>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</si>
  <si>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</si>
  <si>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</si>
  <si>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</si>
  <si>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</si>
  <si>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</si>
  <si>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</si>
  <si>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</si>
  <si>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</si>
  <si>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</si>
  <si>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</si>
  <si>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</si>
  <si>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</si>
  <si>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</si>
  <si>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</si>
  <si>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</si>
  <si>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</si>
  <si>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</si>
  <si>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</si>
  <si>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</si>
  <si>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</si>
  <si>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</si>
  <si>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</si>
  <si>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</si>
  <si>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</si>
  <si>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</si>
  <si>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</si>
  <si>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</si>
  <si>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</si>
  <si>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</si>
  <si>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</si>
  <si>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</si>
  <si>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</si>
  <si>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</si>
  <si>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</si>
  <si>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</si>
  <si>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</si>
  <si>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</si>
  <si>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</si>
  <si>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</si>
  <si>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</si>
  <si>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</si>
  <si>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</si>
  <si>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</si>
  <si>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</si>
  <si>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</si>
  <si>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</si>
  <si>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</si>
  <si>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</si>
  <si>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</si>
  <si>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</si>
  <si>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</si>
  <si>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</si>
  <si>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</si>
  <si>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</si>
  <si>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</si>
  <si>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</si>
  <si>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</si>
  <si>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</si>
  <si>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</si>
  <si>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</si>
  <si>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</si>
  <si>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</si>
  <si>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</si>
  <si>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</si>
  <si>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</si>
  <si>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</si>
  <si>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</si>
  <si>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</si>
  <si>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</si>
  <si>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</si>
  <si>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</si>
  <si>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</si>
  <si>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</si>
  <si>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</si>
  <si>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</si>
  <si>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</si>
  <si>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</si>
  <si>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</si>
  <si>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</si>
  <si>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</si>
  <si>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</si>
  <si>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</si>
  <si>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</si>
  <si>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</si>
  <si>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</si>
  <si>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</si>
  <si>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</si>
  <si>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</si>
  <si>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</si>
  <si>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</si>
  <si>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</si>
  <si>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</si>
  <si>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</si>
  <si>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</si>
  <si>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</si>
  <si>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</si>
  <si>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</si>
  <si>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</si>
  <si>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</si>
  <si>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</si>
  <si>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</si>
  <si>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</si>
  <si>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</si>
  <si>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</si>
  <si>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</si>
  <si>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</si>
  <si>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</si>
  <si>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</si>
  <si>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</si>
  <si>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</si>
  <si>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</si>
  <si>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</si>
  <si>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</si>
  <si>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</si>
  <si>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</si>
  <si>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</si>
  <si>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</si>
  <si>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</si>
  <si>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</si>
  <si>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</si>
  <si>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</si>
  <si>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</si>
  <si>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</si>
  <si>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</si>
  <si>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</si>
  <si>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</si>
  <si>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</si>
  <si>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</si>
  <si>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</si>
  <si>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</si>
  <si>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</si>
  <si>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</si>
  <si>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</si>
  <si>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</si>
  <si>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</si>
  <si>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</si>
  <si>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</si>
  <si>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</si>
  <si>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</si>
  <si>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</si>
  <si>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</si>
  <si>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</si>
  <si>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</si>
  <si>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</si>
  <si>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</si>
  <si>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</si>
  <si>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</si>
  <si>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</si>
  <si>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</si>
  <si>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</si>
  <si>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</si>
  <si>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</si>
  <si>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</si>
  <si>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</si>
  <si>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</si>
  <si>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</si>
  <si>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</si>
  <si>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</si>
  <si>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</si>
  <si>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</si>
  <si>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</si>
  <si>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</si>
  <si>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</si>
  <si>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</si>
  <si>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</si>
  <si>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</si>
  <si>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</si>
  <si>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</si>
  <si>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</si>
  <si>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</si>
  <si>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</si>
  <si>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</si>
  <si>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</si>
  <si>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</si>
  <si>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</si>
  <si>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</si>
  <si>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</si>
  <si>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</si>
  <si>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</si>
  <si>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</si>
  <si>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</si>
  <si>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</si>
  <si>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</si>
  <si>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</si>
  <si>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</si>
  <si>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</si>
  <si>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</si>
  <si>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</si>
  <si>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</si>
  <si>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</si>
  <si>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</si>
  <si>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</si>
  <si>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</si>
  <si>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</si>
  <si>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</si>
  <si>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</si>
  <si>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</si>
  <si>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</si>
  <si>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</si>
  <si>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</si>
  <si>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</si>
  <si>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</si>
  <si>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</si>
  <si>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</si>
  <si>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</si>
  <si>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</si>
  <si>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</si>
  <si>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</si>
  <si>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</si>
  <si>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</si>
  <si>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</si>
  <si>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</si>
  <si>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</si>
  <si>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</si>
  <si>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</si>
  <si>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</si>
  <si>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</si>
  <si>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</si>
  <si>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</si>
  <si>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</si>
  <si>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</si>
  <si>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</si>
  <si>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</si>
  <si>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</si>
  <si>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</si>
  <si>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</si>
  <si>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</si>
  <si>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</si>
  <si>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</si>
  <si>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</si>
  <si>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</si>
  <si>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</si>
  <si>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</si>
  <si>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</si>
  <si>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</si>
  <si>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</si>
  <si>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</si>
  <si>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</si>
  <si>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</si>
  <si>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</si>
  <si>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</si>
  <si>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</si>
  <si>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</si>
  <si>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</si>
  <si>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</si>
  <si>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</si>
  <si>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</si>
  <si>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</si>
  <si>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</si>
  <si>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</si>
  <si>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</si>
  <si>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</si>
  <si>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</si>
  <si>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</si>
  <si>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</si>
  <si>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</si>
  <si>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</si>
  <si>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</si>
  <si>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</si>
  <si>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</si>
  <si>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</si>
  <si>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</si>
  <si>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</si>
  <si>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</si>
  <si>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</si>
  <si>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</si>
  <si>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</si>
  <si>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</si>
  <si>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</si>
  <si>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</si>
  <si>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</si>
  <si>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</si>
  <si>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</si>
  <si>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</si>
  <si>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</si>
  <si>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</si>
  <si>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</si>
  <si>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</si>
  <si>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</si>
  <si>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</si>
  <si>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</si>
  <si>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</si>
  <si>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</si>
  <si>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</si>
  <si>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</si>
  <si>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</si>
  <si>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</si>
  <si>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</si>
  <si>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</si>
  <si>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</si>
  <si>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</si>
  <si>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</si>
  <si>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</si>
  <si>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</si>
  <si>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</si>
  <si>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</si>
  <si>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</si>
  <si>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</si>
  <si>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</si>
  <si>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</si>
  <si>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</si>
  <si>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</si>
  <si>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</si>
  <si>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</si>
  <si>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</si>
  <si>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</si>
  <si>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</si>
  <si>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</si>
  <si>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</si>
  <si>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</si>
  <si>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</si>
  <si>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</si>
  <si>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</si>
  <si>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</si>
  <si>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</si>
  <si>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</si>
  <si>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</si>
  <si>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</si>
  <si>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</si>
  <si>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</si>
  <si>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</si>
  <si>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</si>
  <si>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</si>
  <si>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</si>
  <si>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</si>
  <si>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</si>
  <si>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</si>
  <si>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</si>
  <si>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</si>
  <si>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</si>
  <si>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</si>
  <si>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</si>
  <si>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</si>
  <si>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</si>
  <si>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</si>
  <si>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</si>
  <si>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</si>
  <si>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</si>
  <si>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</si>
  <si>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</si>
  <si>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</si>
  <si>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</si>
  <si>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</si>
  <si>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</si>
  <si>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</si>
  <si>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</si>
  <si>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</si>
  <si>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</si>
  <si>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</si>
  <si>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</si>
  <si>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</si>
  <si>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</si>
  <si>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</si>
  <si>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</si>
  <si>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</si>
  <si>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</si>
  <si>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</si>
  <si>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</si>
  <si>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</si>
  <si>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</si>
  <si>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</si>
  <si>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</si>
  <si>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</si>
  <si>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</si>
  <si>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</si>
  <si>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</si>
  <si>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</si>
  <si>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</si>
  <si>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</si>
  <si>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</si>
  <si>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</si>
  <si>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</si>
  <si>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</si>
  <si>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</si>
  <si>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</si>
  <si>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</si>
  <si>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</si>
  <si>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</si>
  <si>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</si>
  <si>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</si>
  <si>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</si>
  <si>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</si>
  <si>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</si>
  <si>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</si>
  <si>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</si>
  <si>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</si>
  <si>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</si>
  <si>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</si>
  <si>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</si>
  <si>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</si>
  <si>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</si>
  <si>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</si>
  <si>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</si>
  <si>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</si>
  <si>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</si>
  <si>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</si>
  <si>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</si>
  <si>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</si>
  <si>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</si>
  <si>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</si>
  <si>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</si>
  <si>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</si>
  <si>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</si>
  <si>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</si>
  <si>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</si>
  <si>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</si>
  <si>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</si>
  <si>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</si>
  <si>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</si>
  <si>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</si>
  <si>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</si>
  <si>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</si>
  <si>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</si>
  <si>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</si>
  <si>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</si>
  <si>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</si>
  <si>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</si>
  <si>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</si>
  <si>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</si>
  <si>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</si>
  <si>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</si>
  <si>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</si>
  <si>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</si>
  <si>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</si>
  <si>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</si>
  <si>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</si>
  <si>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</si>
  <si>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</si>
  <si>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</si>
  <si>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</si>
  <si>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</si>
  <si>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</si>
  <si>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</si>
  <si>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</si>
  <si>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</si>
  <si>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</si>
  <si>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</si>
  <si>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</si>
  <si>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</si>
  <si>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</si>
  <si>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</si>
  <si>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</si>
  <si>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</si>
  <si>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</si>
  <si>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</si>
  <si>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</si>
  <si>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</si>
  <si>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</si>
  <si>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</si>
  <si>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</si>
  <si>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</si>
  <si>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</si>
  <si>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</si>
  <si>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</si>
  <si>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</si>
  <si>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</si>
  <si>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</si>
  <si>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</si>
  <si>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</si>
  <si>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</si>
  <si>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</si>
  <si>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</si>
  <si>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</si>
  <si>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</si>
  <si>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</si>
  <si>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</si>
  <si>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</si>
  <si>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</si>
  <si>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</si>
  <si>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</si>
  <si>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</si>
  <si>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</si>
  <si>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</si>
  <si>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</si>
  <si>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</si>
  <si>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</si>
  <si>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</si>
  <si>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</si>
  <si>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</si>
  <si>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</si>
  <si>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</si>
  <si>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</si>
  <si>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</si>
  <si>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</si>
  <si>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</si>
  <si>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</si>
  <si>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</si>
  <si>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</si>
  <si>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</si>
  <si>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</si>
  <si>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</si>
  <si>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</si>
  <si>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</si>
  <si>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</si>
  <si>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</si>
  <si>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</si>
  <si>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</si>
  <si>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</si>
  <si>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</si>
  <si>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</si>
  <si>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</si>
  <si>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</si>
  <si>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</si>
  <si>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</si>
  <si>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</si>
  <si>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</si>
  <si>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</si>
  <si>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</si>
  <si>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</si>
  <si>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</si>
  <si>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</si>
  <si>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</si>
  <si>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</si>
  <si>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</si>
  <si>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</si>
  <si>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</si>
  <si>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</si>
  <si>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</si>
  <si>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</si>
  <si>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</si>
  <si>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</si>
  <si>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</si>
  <si>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</si>
  <si>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</si>
  <si>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</si>
  <si>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</si>
  <si>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</si>
  <si>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</si>
  <si>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</si>
  <si>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</si>
  <si>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</si>
  <si>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</si>
  <si>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</si>
  <si>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</si>
  <si>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</si>
  <si>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</si>
  <si>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</si>
  <si>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</si>
  <si>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</si>
  <si>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</si>
  <si>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</si>
  <si>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</si>
  <si>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</si>
  <si>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</si>
  <si>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</si>
  <si>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</si>
  <si>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</si>
  <si>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</si>
  <si>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</si>
  <si>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</si>
  <si>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</si>
  <si>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</si>
  <si>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</si>
  <si>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</si>
  <si>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</si>
  <si>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</si>
  <si>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</si>
  <si>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</si>
  <si>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</si>
  <si>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</si>
  <si>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</si>
  <si>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</si>
  <si>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</si>
  <si>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</si>
  <si>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</si>
  <si>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</si>
  <si>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</si>
  <si>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</si>
  <si>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</si>
  <si>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</si>
  <si>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</si>
  <si>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</si>
  <si>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</si>
  <si>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</si>
  <si>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</si>
  <si>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</si>
  <si>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</si>
  <si>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</si>
  <si>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</si>
  <si>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</si>
  <si>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</si>
  <si>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</si>
  <si>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</si>
  <si>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</si>
  <si>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</si>
  <si>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</si>
  <si>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</si>
  <si>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</si>
  <si>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</si>
  <si>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</si>
  <si>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</si>
  <si>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</si>
  <si>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</si>
  <si>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</si>
  <si>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</si>
  <si>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</si>
  <si>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</si>
  <si>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</si>
  <si>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</si>
  <si>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</si>
  <si>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</si>
  <si>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</si>
  <si>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</si>
  <si>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</si>
  <si>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</si>
  <si>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</si>
  <si>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</si>
  <si>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</si>
  <si>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</si>
  <si>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</si>
  <si>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</si>
  <si>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</si>
  <si>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</si>
  <si>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</si>
  <si>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</si>
  <si>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</si>
  <si>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</si>
  <si>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</si>
  <si>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</si>
  <si>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</si>
  <si>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</si>
  <si>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</si>
  <si>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</si>
  <si>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</si>
  <si>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</si>
  <si>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</si>
  <si>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</si>
  <si>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</si>
  <si>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</si>
  <si>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</si>
  <si>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</si>
  <si>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</si>
  <si>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</si>
  <si>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</si>
  <si>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</si>
  <si>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</si>
  <si>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</si>
  <si>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</si>
  <si>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</si>
  <si>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</si>
  <si>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</si>
  <si>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</si>
  <si>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</si>
  <si>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</si>
  <si>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</si>
  <si>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</si>
  <si>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</si>
  <si>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</si>
  <si>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</si>
  <si>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</si>
  <si>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</si>
  <si>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</si>
  <si>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</si>
  <si>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</si>
  <si>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</si>
  <si>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</si>
  <si>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</si>
  <si>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</si>
  <si>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</si>
  <si>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</si>
  <si>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</si>
  <si>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</si>
  <si>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</si>
  <si>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</si>
  <si>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</si>
  <si>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</si>
  <si>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</si>
  <si>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</si>
  <si>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</si>
  <si>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</si>
  <si>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</si>
  <si>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</si>
  <si>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</si>
  <si>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</si>
  <si>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</si>
  <si>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</si>
  <si>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</si>
  <si>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</si>
  <si>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</si>
  <si>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</si>
  <si>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</si>
  <si>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</si>
  <si>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</si>
  <si>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</si>
  <si>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</si>
  <si>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</si>
  <si>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</si>
  <si>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</si>
  <si>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</si>
  <si>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</si>
  <si>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</si>
  <si>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</si>
  <si>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</si>
  <si>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</si>
  <si>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</si>
  <si>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</si>
  <si>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</si>
  <si>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</si>
  <si>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</si>
  <si>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</si>
  <si>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</si>
  <si>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</si>
  <si>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</si>
  <si>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</si>
  <si>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</si>
  <si>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</si>
  <si>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</si>
  <si>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</si>
  <si>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</si>
  <si>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</si>
  <si>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</si>
  <si>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</si>
  <si>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</si>
  <si>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</si>
  <si>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</si>
  <si>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</si>
  <si>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</si>
  <si>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</si>
  <si>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</si>
  <si>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</si>
  <si>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</si>
  <si>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</si>
  <si>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</si>
  <si>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</si>
  <si>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</si>
  <si>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</si>
  <si>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</si>
  <si>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</si>
  <si>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</si>
  <si>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</si>
  <si>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</si>
  <si>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</si>
  <si>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</si>
  <si>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</si>
  <si>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</si>
  <si>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</si>
  <si>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</si>
  <si>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</si>
  <si>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</si>
  <si>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</si>
  <si>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</si>
  <si>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</si>
  <si>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</si>
  <si>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</si>
  <si>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</si>
  <si>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</si>
  <si>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</si>
  <si>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</si>
  <si>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</si>
  <si>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</si>
  <si>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</si>
  <si>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</si>
  <si>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</si>
  <si>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</si>
  <si>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</si>
  <si>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</si>
  <si>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</si>
  <si>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</si>
  <si>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</si>
  <si>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</si>
  <si>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</si>
  <si>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</si>
  <si>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</si>
  <si>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</si>
  <si>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</si>
  <si>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</si>
  <si>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</si>
  <si>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</si>
  <si>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</si>
  <si>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</si>
  <si>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</si>
  <si>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</si>
  <si>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</si>
  <si>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</si>
  <si>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</si>
  <si>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</si>
  <si>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</si>
  <si>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</si>
  <si>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</si>
  <si>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</si>
  <si>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</si>
  <si>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</si>
  <si>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</si>
  <si>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</si>
  <si>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</si>
  <si>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</si>
  <si>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</si>
  <si>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</si>
  <si>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</si>
  <si>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</si>
  <si>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</si>
  <si>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</si>
  <si>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</si>
  <si>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</si>
  <si>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</si>
  <si>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</si>
  <si>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</si>
  <si>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</si>
  <si>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</si>
  <si>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</si>
  <si>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</si>
  <si>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</si>
  <si>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</si>
  <si>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</si>
  <si>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</si>
  <si>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</si>
  <si>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</si>
  <si>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</si>
  <si>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</si>
  <si>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</si>
  <si>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</si>
  <si>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</si>
  <si>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</si>
  <si>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</si>
  <si>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</si>
  <si>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</si>
  <si>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</si>
  <si>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</si>
  <si>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</si>
  <si>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</si>
  <si>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</si>
  <si>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</si>
  <si>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</si>
  <si>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</si>
  <si>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</si>
  <si>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</si>
  <si>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</si>
  <si>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</si>
  <si>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</si>
  <si>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</si>
  <si>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</si>
  <si>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</si>
  <si>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</si>
  <si>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</si>
  <si>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</si>
  <si>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</si>
  <si>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</si>
  <si>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</si>
  <si>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</si>
  <si>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</si>
  <si>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</si>
  <si>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</si>
  <si>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</si>
  <si>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</si>
  <si>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</si>
  <si>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</si>
  <si>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</si>
  <si>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</si>
  <si>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</si>
  <si>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</si>
  <si>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</si>
  <si>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</si>
  <si>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</si>
  <si>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</si>
  <si>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</si>
  <si>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</si>
  <si>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</si>
  <si>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</si>
  <si>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</si>
  <si>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</si>
  <si>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</si>
  <si>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</si>
  <si>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</si>
  <si>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</si>
  <si>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</si>
  <si>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</si>
  <si>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</si>
  <si>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</si>
  <si>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</si>
  <si>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</si>
  <si>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</si>
  <si>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</si>
  <si>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</si>
  <si>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</si>
  <si>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</si>
  <si>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</si>
  <si>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</si>
  <si>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</si>
  <si>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</si>
  <si>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</si>
  <si>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</si>
  <si>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</si>
  <si>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</si>
  <si>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</si>
  <si>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</si>
  <si>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</si>
  <si>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</si>
  <si>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</si>
  <si>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</si>
  <si>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</si>
  <si>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</si>
  <si>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</si>
  <si>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</si>
  <si>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</si>
  <si>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</si>
  <si>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</si>
  <si>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</si>
  <si>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</si>
  <si>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</si>
  <si>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</si>
  <si>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</si>
  <si>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</si>
  <si>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</si>
  <si>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</si>
  <si>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</si>
  <si>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</si>
  <si>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</si>
  <si>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</si>
  <si>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</si>
  <si>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</si>
  <si>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</si>
  <si>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</si>
  <si>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</si>
  <si>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</si>
  <si>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</si>
  <si>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</si>
  <si>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</si>
  <si>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</si>
  <si>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</si>
  <si>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</si>
  <si>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</si>
  <si>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</si>
  <si>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</si>
  <si>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</si>
  <si>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</si>
  <si>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</si>
  <si>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</si>
  <si>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</si>
  <si>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</si>
  <si>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</si>
  <si>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</si>
  <si>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</si>
  <si>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</si>
  <si>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</si>
  <si>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</si>
  <si>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</si>
  <si>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</si>
  <si>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</si>
  <si>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</si>
  <si>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</si>
  <si>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</si>
  <si>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</si>
  <si>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</si>
  <si>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</si>
  <si>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</si>
  <si>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</si>
  <si>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</si>
  <si>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</si>
  <si>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</si>
  <si>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</si>
  <si>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</si>
  <si>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</si>
  <si>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</si>
  <si>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</si>
  <si>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</si>
  <si>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</si>
  <si>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</si>
  <si>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</si>
  <si>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</si>
  <si>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</si>
  <si>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</si>
  <si>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</si>
  <si>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</si>
  <si>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</si>
  <si>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</si>
  <si>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</si>
  <si>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</si>
  <si>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</si>
  <si>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</si>
  <si>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</si>
  <si>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</si>
  <si>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</si>
  <si>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</si>
  <si>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</si>
  <si>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</si>
  <si>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</si>
  <si>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</si>
  <si>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</si>
  <si>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</si>
  <si>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</si>
  <si>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</si>
  <si>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</si>
  <si>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</si>
  <si>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</si>
  <si>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</si>
  <si>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</si>
  <si>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</si>
  <si>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</si>
  <si>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</si>
  <si>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</si>
  <si>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</si>
  <si>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</si>
  <si>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</si>
  <si>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</si>
  <si>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</si>
  <si>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</si>
  <si>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</si>
  <si>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</si>
  <si>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</si>
  <si>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</si>
  <si>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</si>
  <si>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</si>
  <si>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</si>
  <si>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</si>
  <si>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</si>
  <si>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</si>
  <si>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</si>
  <si>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</si>
  <si>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</si>
  <si>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</si>
  <si>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</si>
  <si>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</si>
  <si>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</si>
  <si>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</si>
  <si>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</si>
  <si>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</si>
  <si>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</si>
  <si>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</si>
  <si>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</si>
  <si>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</si>
  <si>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</si>
  <si>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</si>
  <si>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</si>
  <si>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</si>
  <si>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</si>
  <si>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</si>
  <si>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</si>
  <si>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</si>
  <si>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</si>
  <si>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</si>
  <si>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</si>
  <si>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</si>
  <si>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</si>
  <si>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</si>
  <si>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</si>
  <si>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</si>
  <si>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</si>
  <si>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</si>
  <si>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</si>
  <si>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</si>
  <si>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</si>
  <si>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</si>
  <si>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</si>
  <si>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</si>
  <si>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</si>
  <si>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</si>
  <si>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</si>
  <si>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</si>
  <si>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</si>
  <si>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</si>
  <si>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</si>
  <si>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</si>
  <si>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</si>
  <si>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</si>
  <si>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</si>
  <si>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</si>
  <si>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</si>
  <si>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</si>
  <si>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</si>
  <si>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</si>
  <si>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</si>
  <si>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</si>
  <si>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</si>
  <si>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</si>
  <si>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</si>
  <si>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</si>
  <si>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</si>
  <si>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</si>
  <si>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</si>
  <si>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</si>
  <si>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</si>
  <si>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</si>
  <si>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</si>
  <si>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</si>
  <si>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</si>
  <si>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</si>
  <si>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</si>
  <si>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</si>
  <si>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</si>
  <si>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</si>
  <si>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</si>
  <si>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</si>
  <si>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</si>
  <si>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</si>
  <si>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</si>
  <si>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</si>
  <si>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</si>
  <si>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</si>
  <si>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</si>
  <si>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</si>
  <si>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</si>
  <si>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</si>
  <si>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</si>
  <si>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</si>
  <si>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</si>
  <si>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</si>
  <si>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</si>
  <si>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</si>
  <si>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</si>
  <si>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</si>
  <si>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</si>
  <si>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</si>
  <si>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</si>
  <si>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</si>
  <si>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</si>
  <si>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</si>
  <si>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</si>
  <si>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</si>
  <si>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</si>
  <si>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</si>
  <si>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</si>
  <si>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</si>
  <si>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</si>
  <si>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</si>
  <si>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</si>
  <si>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</si>
  <si>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</si>
  <si>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</si>
  <si>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</si>
  <si>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</si>
  <si>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</si>
  <si>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</si>
  <si>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</si>
  <si>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</si>
  <si>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</si>
  <si>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</si>
  <si>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</si>
  <si>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</si>
  <si>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</si>
  <si>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</si>
  <si>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</si>
  <si>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</si>
  <si>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</si>
  <si>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</si>
  <si>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</si>
  <si>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</si>
  <si>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</si>
  <si>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</si>
  <si>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</si>
  <si>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</si>
  <si>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</si>
  <si>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</si>
  <si>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</si>
  <si>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</si>
  <si>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</si>
  <si>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</si>
  <si>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</si>
  <si>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</si>
  <si>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</si>
  <si>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</si>
  <si>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</si>
  <si>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</si>
  <si>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</si>
  <si>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</si>
  <si>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</si>
  <si>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</si>
  <si>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</si>
  <si>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</si>
  <si>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</si>
  <si>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</si>
  <si>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</si>
  <si>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</si>
  <si>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</si>
  <si>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</si>
  <si>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</si>
  <si>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</si>
  <si>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</si>
  <si>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</si>
  <si>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</si>
  <si>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</si>
  <si>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</si>
  <si>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</si>
  <si>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</si>
  <si>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</si>
  <si>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</si>
  <si>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</si>
  <si>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</si>
  <si>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</si>
  <si>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</si>
  <si>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</si>
  <si>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</si>
  <si>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</si>
  <si>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</si>
  <si>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</si>
  <si>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</si>
  <si>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</si>
  <si>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</si>
  <si>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</si>
  <si>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</si>
  <si>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</si>
  <si>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</si>
  <si>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</si>
  <si>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</si>
  <si>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</si>
  <si>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</si>
  <si>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</si>
  <si>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</si>
  <si>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</si>
  <si>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</si>
  <si>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</si>
  <si>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</si>
  <si>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</si>
  <si>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</si>
  <si>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</si>
  <si>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</si>
  <si>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</si>
  <si>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</si>
  <si>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</si>
  <si>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</si>
  <si>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</si>
  <si>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</si>
  <si>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</si>
  <si>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</si>
  <si>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</si>
  <si>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</si>
  <si>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</si>
  <si>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</si>
  <si>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</si>
  <si>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</si>
  <si>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</si>
  <si>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</si>
  <si>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</si>
  <si>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</si>
  <si>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</si>
  <si>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</si>
  <si>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</si>
  <si>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</si>
  <si>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</si>
  <si>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</si>
  <si>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</si>
  <si>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</si>
  <si>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</si>
  <si>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</si>
  <si>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</si>
  <si>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</si>
  <si>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</si>
  <si>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</si>
  <si>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</si>
  <si>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</si>
  <si>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</si>
  <si>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</si>
  <si>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</si>
  <si>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</si>
  <si>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</si>
  <si>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</si>
  <si>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</si>
  <si>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</si>
  <si>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</si>
  <si>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</si>
  <si>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</si>
  <si>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</si>
  <si>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</si>
  <si>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</si>
  <si>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</si>
  <si>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</si>
  <si>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</si>
  <si>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</si>
  <si>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</si>
  <si>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</si>
  <si>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</si>
  <si>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</si>
  <si>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</si>
  <si>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</si>
  <si>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</si>
  <si>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</si>
  <si>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</si>
  <si>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</si>
  <si>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</si>
  <si>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</si>
  <si>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</si>
  <si>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</si>
  <si>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</si>
  <si>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</si>
  <si>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</si>
  <si>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</si>
  <si>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</si>
  <si>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</si>
  <si>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</si>
  <si>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</si>
  <si>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</si>
  <si>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</si>
  <si>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</si>
  <si>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</si>
  <si>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</si>
  <si>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</si>
  <si>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</si>
  <si>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</si>
  <si>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</si>
  <si>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</si>
  <si>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</si>
  <si>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</si>
  <si>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</si>
  <si>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</si>
  <si>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</si>
  <si>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</si>
  <si>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</si>
  <si>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</si>
  <si>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</si>
  <si>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</si>
  <si>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</si>
  <si>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</si>
  <si>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</si>
  <si>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</si>
  <si>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</si>
  <si>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</si>
  <si>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</si>
  <si>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</si>
  <si>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</si>
  <si>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</si>
  <si>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</si>
  <si>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</si>
  <si>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</si>
  <si>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</si>
  <si>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</si>
  <si>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</si>
  <si>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</si>
  <si>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</si>
  <si>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</si>
  <si>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</si>
  <si>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</si>
  <si>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</si>
  <si>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</si>
  <si>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</si>
  <si>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</si>
  <si>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</si>
  <si>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</si>
  <si>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</si>
  <si>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</si>
  <si>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</si>
  <si>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</si>
  <si>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</si>
  <si>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</si>
  <si>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</si>
  <si>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</si>
  <si>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</si>
  <si>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</si>
  <si>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</si>
  <si>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</si>
  <si>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</si>
  <si>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</si>
  <si>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</si>
  <si>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</si>
  <si>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</si>
  <si>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</si>
  <si>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</si>
  <si>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</si>
  <si>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</si>
  <si>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</si>
  <si>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</si>
  <si>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</si>
  <si>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</si>
  <si>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</si>
  <si>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</si>
  <si>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</si>
  <si>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</si>
  <si>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</si>
  <si>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</si>
  <si>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</si>
  <si>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</si>
  <si>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</si>
  <si>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</si>
  <si>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</si>
  <si>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</si>
  <si>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</si>
  <si>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</si>
  <si>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</si>
  <si>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</si>
  <si>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</si>
  <si>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</si>
  <si>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</si>
  <si>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</si>
  <si>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</si>
  <si>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</si>
  <si>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</si>
  <si>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</si>
  <si>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</si>
  <si>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</si>
  <si>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</si>
  <si>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</si>
  <si>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</si>
  <si>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</si>
  <si>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</si>
  <si>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</si>
  <si>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</si>
  <si>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</si>
  <si>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</si>
  <si>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</si>
  <si>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</si>
  <si>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</si>
  <si>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</si>
  <si>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</si>
  <si>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</si>
  <si>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</si>
  <si>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</si>
  <si>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</si>
  <si>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</si>
  <si>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</si>
  <si>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</si>
  <si>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</si>
  <si>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</si>
  <si>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</si>
  <si>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</si>
  <si>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</si>
  <si>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</si>
  <si>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</si>
  <si>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</si>
  <si>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</si>
  <si>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</si>
  <si>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</si>
  <si>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</si>
  <si>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</si>
  <si>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</si>
  <si>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</si>
  <si>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</si>
  <si>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</si>
  <si>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</si>
  <si>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</si>
  <si>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</si>
  <si>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</si>
  <si>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</si>
  <si>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</si>
  <si>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</si>
  <si>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</si>
  <si>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</si>
  <si>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</si>
  <si>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</si>
  <si>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</si>
  <si>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</si>
  <si>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</si>
  <si>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</si>
  <si>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</si>
  <si>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</si>
  <si>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</si>
  <si>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</si>
  <si>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</si>
  <si>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</si>
  <si>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</si>
  <si>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</si>
  <si>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</si>
  <si>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</si>
  <si>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</si>
  <si>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</si>
  <si>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</si>
  <si>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</si>
  <si>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</si>
  <si>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</si>
  <si>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</si>
  <si>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</si>
  <si>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</si>
  <si>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</si>
  <si>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</si>
  <si>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</si>
  <si>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</si>
  <si>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</si>
  <si>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</si>
  <si>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</si>
  <si>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</si>
  <si>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</si>
  <si>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</si>
  <si>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</si>
  <si>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</si>
  <si>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</si>
  <si>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</si>
  <si>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</si>
  <si>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</si>
  <si>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</si>
  <si>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</si>
  <si>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</si>
  <si>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</si>
  <si>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</si>
  <si>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</si>
  <si>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</si>
  <si>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</si>
  <si>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</si>
  <si>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</si>
  <si>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</si>
  <si>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</si>
  <si>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</si>
  <si>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</si>
  <si>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</si>
  <si>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</si>
  <si>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</si>
  <si>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</si>
  <si>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</si>
  <si>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</si>
  <si>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</si>
  <si>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</si>
  <si>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</si>
  <si>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</si>
  <si>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</si>
  <si>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</si>
  <si>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</si>
  <si>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</si>
  <si>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</si>
  <si>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</si>
  <si>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</si>
  <si>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</si>
  <si>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</si>
  <si>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</si>
  <si>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</si>
  <si>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</si>
  <si>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</si>
  <si>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</si>
  <si>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</si>
  <si>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</si>
  <si>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</si>
  <si>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</si>
  <si>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</si>
  <si>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</si>
  <si>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</si>
  <si>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</si>
  <si>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</si>
  <si>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</si>
  <si>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</si>
  <si>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</si>
  <si>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</si>
  <si>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</si>
  <si>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</si>
  <si>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</si>
  <si>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</si>
  <si>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</si>
  <si>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</si>
  <si>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</si>
  <si>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</si>
  <si>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</si>
  <si>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</si>
  <si>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</si>
  <si>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</si>
  <si>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</si>
  <si>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</si>
  <si>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</si>
  <si>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</si>
  <si>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</si>
  <si>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</si>
  <si>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</si>
  <si>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</si>
  <si>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</si>
  <si>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</si>
  <si>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</si>
  <si>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</si>
  <si>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</si>
  <si>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</si>
  <si>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</si>
  <si>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</si>
  <si>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</si>
  <si>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</si>
  <si>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</si>
  <si>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</si>
  <si>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</si>
  <si>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</si>
  <si>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</si>
  <si>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</si>
  <si>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</si>
  <si>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</si>
  <si>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</si>
  <si>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</si>
  <si>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</si>
  <si>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</si>
  <si>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</si>
  <si>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</si>
  <si>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</si>
  <si>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</si>
  <si>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</si>
  <si>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</si>
  <si>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</si>
  <si>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</si>
  <si>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</si>
  <si>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</si>
  <si>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</si>
  <si>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</si>
  <si>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</si>
  <si>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</si>
  <si>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</si>
  <si>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</si>
  <si>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</si>
  <si>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</si>
  <si>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</si>
  <si>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</si>
  <si>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</si>
  <si>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</si>
  <si>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</si>
  <si>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</si>
  <si>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</si>
  <si>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</si>
  <si>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</si>
  <si>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</si>
  <si>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</si>
  <si>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</si>
  <si>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</si>
  <si>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</si>
  <si>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</si>
  <si>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</si>
  <si>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</si>
  <si>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</si>
  <si>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</si>
  <si>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</si>
  <si>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</si>
  <si>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</si>
  <si>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</si>
  <si>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</si>
  <si>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</si>
  <si>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</si>
  <si>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</si>
  <si>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</si>
  <si>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</si>
  <si>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</si>
  <si>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</si>
  <si>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</si>
  <si>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</si>
  <si>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</si>
  <si>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</si>
  <si>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</si>
  <si>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</si>
  <si>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</si>
  <si>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</si>
  <si>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</si>
  <si>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</si>
  <si>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</si>
  <si>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</si>
  <si>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</si>
  <si>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</si>
  <si>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</si>
  <si>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</si>
  <si>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</si>
  <si>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</si>
  <si>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</si>
  <si>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</si>
  <si>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</si>
  <si>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</si>
  <si>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</si>
  <si>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</si>
  <si>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</si>
  <si>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</si>
  <si>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</si>
  <si>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</si>
  <si>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</si>
  <si>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</si>
  <si>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</si>
  <si>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</si>
  <si>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</si>
  <si>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</si>
  <si>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</si>
  <si>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</si>
  <si>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</si>
  <si>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</si>
  <si>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</si>
  <si>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</si>
  <si>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</si>
  <si>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</si>
  <si>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</si>
  <si>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</si>
  <si>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</si>
  <si>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</si>
  <si>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</si>
  <si>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</si>
  <si>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</si>
  <si>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</si>
  <si>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</si>
  <si>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</si>
  <si>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</si>
  <si>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</si>
  <si>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</si>
  <si>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</si>
  <si>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</si>
  <si>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</si>
  <si>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</si>
  <si>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</si>
  <si>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</si>
  <si>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</si>
  <si>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</si>
  <si>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</si>
  <si>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</si>
  <si>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</si>
  <si>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</si>
  <si>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</si>
  <si>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</si>
  <si>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</si>
  <si>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</si>
  <si>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</si>
  <si>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</si>
  <si>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</si>
  <si>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</si>
  <si>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</si>
  <si>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</si>
  <si>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</si>
  <si>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</si>
  <si>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</si>
  <si>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</si>
  <si>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</si>
  <si>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</si>
  <si>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</si>
  <si>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</si>
  <si>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</si>
  <si>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</si>
  <si>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</si>
  <si>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</si>
  <si>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</si>
  <si>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</si>
  <si>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</si>
  <si>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</si>
  <si>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</si>
  <si>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</si>
  <si>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</si>
  <si>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</si>
  <si>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</si>
  <si>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</si>
  <si>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</si>
  <si>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</si>
  <si>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</si>
  <si>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</si>
  <si>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</si>
  <si>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</si>
  <si>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</si>
  <si>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</si>
  <si>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</si>
  <si>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</si>
  <si>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</si>
  <si>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</si>
  <si>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</si>
  <si>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</si>
  <si>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</si>
  <si>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</si>
  <si>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</si>
  <si>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</si>
  <si>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</si>
  <si>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</si>
  <si>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</si>
  <si>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</si>
  <si>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</si>
  <si>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</si>
  <si>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</si>
  <si>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</si>
  <si>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</si>
  <si>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</si>
  <si>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</si>
  <si>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</si>
  <si>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</si>
  <si>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</si>
  <si>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</si>
  <si>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</si>
  <si>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</si>
  <si>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</si>
  <si>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</si>
  <si>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</si>
  <si>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</si>
  <si>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</si>
  <si>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</si>
  <si>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</si>
  <si>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</si>
  <si>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</si>
  <si>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</si>
  <si>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</si>
  <si>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</si>
  <si>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</si>
  <si>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</si>
  <si>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</si>
  <si>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</si>
  <si>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</si>
  <si>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</si>
  <si>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</si>
  <si>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</si>
  <si>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</si>
  <si>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</si>
  <si>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</si>
  <si>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</si>
  <si>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</si>
  <si>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</si>
  <si>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</si>
  <si>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</si>
  <si>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</si>
  <si>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</si>
  <si>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</si>
  <si>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</si>
  <si>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</si>
  <si>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</si>
  <si>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</si>
  <si>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</si>
  <si>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</si>
  <si>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</si>
  <si>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</si>
  <si>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</si>
  <si>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</si>
  <si>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</si>
  <si>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</si>
  <si>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</si>
  <si>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</si>
  <si>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</si>
  <si>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</si>
  <si>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</si>
  <si>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</si>
  <si>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</si>
  <si>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</si>
  <si>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</si>
  <si>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</si>
  <si>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</si>
  <si>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</si>
  <si>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</si>
  <si>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</si>
  <si>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</si>
  <si>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</si>
  <si>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</si>
  <si>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</si>
  <si>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</si>
  <si>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</si>
  <si>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</si>
  <si>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</si>
  <si>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</si>
  <si>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</si>
  <si>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</si>
  <si>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</si>
  <si>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</si>
  <si>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</si>
  <si>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</si>
  <si>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</si>
  <si>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</si>
  <si>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</si>
  <si>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</si>
  <si>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</si>
  <si>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</si>
  <si>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</si>
  <si>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</si>
  <si>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</si>
  <si>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</si>
  <si>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</si>
  <si>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</si>
  <si>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</si>
  <si>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</si>
  <si>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</si>
  <si>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</si>
  <si>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</si>
  <si>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</si>
  <si>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</si>
  <si>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</si>
  <si>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</si>
  <si>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</si>
  <si>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</si>
  <si>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</si>
  <si>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</si>
  <si>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</si>
  <si>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</si>
  <si>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</si>
  <si>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</si>
  <si>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</si>
  <si>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</si>
  <si>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</si>
  <si>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</si>
  <si>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</si>
  <si>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</si>
  <si>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</si>
  <si>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</si>
  <si>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</si>
  <si>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</si>
  <si>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</si>
  <si>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</si>
  <si>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</si>
  <si>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</si>
  <si>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</si>
  <si>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</si>
  <si>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</si>
  <si>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</si>
  <si>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</si>
  <si>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</si>
  <si>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</si>
  <si>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</si>
  <si>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</si>
  <si>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</si>
  <si>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</si>
  <si>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</si>
  <si>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</si>
  <si>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</si>
  <si>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</si>
  <si>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</si>
  <si>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</si>
  <si>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</si>
  <si>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</si>
  <si>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</si>
  <si>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</si>
  <si>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</si>
  <si>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</si>
  <si>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</si>
  <si>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</si>
  <si>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</si>
  <si>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</si>
  <si>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</si>
  <si>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</si>
  <si>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</si>
  <si>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</si>
  <si>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</si>
  <si>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</si>
  <si>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</si>
  <si>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</si>
  <si>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</si>
  <si>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</si>
  <si>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</si>
  <si>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</si>
  <si>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</si>
  <si>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</si>
  <si>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</si>
  <si>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</si>
  <si>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</si>
  <si>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</si>
  <si>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</si>
  <si>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</si>
  <si>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</si>
  <si>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</si>
  <si>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</si>
  <si>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</si>
  <si>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</si>
  <si>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</si>
  <si>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</si>
  <si>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</si>
  <si>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</si>
  <si>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</si>
  <si>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</si>
  <si>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</si>
  <si>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</si>
  <si>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</si>
  <si>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</si>
  <si>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</si>
  <si>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</si>
  <si>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</si>
  <si>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</si>
  <si>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</si>
  <si>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</si>
  <si>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</si>
  <si>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</si>
  <si>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</si>
  <si>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</si>
  <si>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</si>
  <si>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</si>
  <si>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</si>
  <si>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</si>
  <si>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</si>
  <si>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</si>
  <si>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</si>
  <si>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</si>
  <si>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</si>
  <si>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</si>
  <si>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</si>
  <si>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</si>
  <si>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</si>
  <si>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</si>
  <si>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</si>
  <si>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</si>
  <si>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</si>
  <si>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</si>
  <si>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</si>
  <si>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</si>
  <si>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</si>
  <si>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</si>
  <si>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</si>
  <si>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</si>
  <si>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</si>
  <si>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</si>
  <si>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</si>
  <si>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</si>
  <si>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</si>
  <si>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</si>
  <si>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</si>
  <si>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</si>
  <si>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</si>
  <si>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</si>
  <si>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</si>
  <si>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</si>
  <si>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</si>
  <si>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</si>
  <si>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</si>
  <si>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</si>
  <si>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</si>
  <si>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</si>
  <si>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</si>
  <si>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</si>
  <si>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</si>
  <si>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</si>
  <si>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</si>
  <si>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</si>
  <si>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</si>
  <si>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</si>
  <si>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</si>
  <si>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</si>
  <si>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</si>
  <si>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</si>
  <si>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</si>
  <si>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</si>
  <si>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</si>
  <si>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</si>
  <si>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</si>
  <si>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</si>
  <si>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</si>
  <si>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</si>
  <si>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</si>
  <si>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</si>
  <si>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</si>
  <si>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</si>
  <si>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</si>
  <si>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</si>
  <si>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</si>
  <si>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</si>
  <si>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</si>
  <si>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</si>
  <si>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</si>
  <si>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</si>
  <si>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</si>
  <si>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</si>
  <si>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</si>
  <si>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</si>
  <si>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</si>
  <si>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</si>
  <si>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</si>
  <si>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</si>
  <si>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</si>
  <si>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</si>
  <si>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</si>
  <si>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</si>
  <si>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</si>
  <si>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</si>
  <si>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</si>
  <si>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</si>
  <si>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</si>
  <si>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</si>
  <si>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</si>
  <si>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</si>
  <si>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</si>
  <si>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</si>
  <si>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</si>
  <si>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</si>
  <si>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</si>
  <si>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</si>
  <si>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</si>
  <si>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</si>
  <si>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</si>
  <si>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</si>
  <si>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</si>
  <si>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</si>
  <si>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</si>
  <si>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</si>
  <si>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</si>
  <si>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</si>
  <si>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</si>
  <si>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</si>
  <si>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</si>
  <si>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</si>
  <si>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</si>
  <si>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</si>
  <si>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</si>
  <si>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</si>
  <si>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</si>
  <si>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</si>
  <si>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</si>
  <si>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</si>
  <si>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</si>
  <si>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</si>
  <si>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</si>
  <si>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</si>
  <si>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</si>
  <si>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</si>
  <si>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</si>
  <si>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</si>
  <si>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</si>
  <si>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</si>
  <si>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</si>
  <si>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</si>
  <si>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</si>
  <si>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</si>
  <si>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</si>
  <si>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</si>
  <si>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</si>
  <si>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</si>
  <si>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</si>
  <si>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</si>
  <si>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</si>
  <si>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</si>
  <si>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</si>
  <si>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</si>
  <si>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</si>
  <si>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</si>
  <si>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</si>
  <si>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</si>
  <si>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</si>
  <si>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</si>
  <si>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</si>
  <si>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</si>
  <si>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</si>
  <si>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</si>
  <si>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</si>
  <si>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</si>
  <si>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</si>
  <si>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</si>
  <si>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</si>
  <si>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</si>
  <si>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</si>
  <si>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</si>
  <si>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</si>
  <si>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</si>
  <si>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</si>
  <si>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</si>
  <si>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</si>
  <si>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</si>
  <si>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</si>
  <si>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</si>
  <si>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</si>
  <si>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</si>
  <si>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</si>
  <si>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</si>
  <si>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</si>
  <si>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</si>
  <si>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</si>
  <si>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</si>
  <si>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</si>
  <si>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</si>
  <si>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</si>
  <si>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</si>
  <si>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</si>
  <si>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</si>
  <si>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</si>
  <si>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</si>
  <si>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</si>
  <si>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</si>
  <si>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</si>
  <si>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</si>
  <si>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</si>
  <si>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</si>
  <si>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</si>
  <si>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</si>
  <si>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</si>
  <si>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</si>
  <si>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</si>
  <si>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</si>
  <si>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</si>
  <si>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</si>
  <si>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</si>
  <si>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</si>
  <si>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</si>
  <si>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</si>
  <si>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</si>
  <si>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</si>
  <si>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</si>
  <si>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</si>
  <si>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</si>
  <si>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</si>
  <si>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</si>
  <si>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</si>
  <si>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</si>
  <si>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</si>
  <si>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</si>
  <si>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</si>
  <si>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</si>
  <si>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</si>
  <si>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</si>
  <si>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</si>
  <si>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</si>
  <si>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</si>
  <si>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</si>
  <si>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</si>
  <si>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</si>
  <si>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</si>
  <si>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</si>
  <si>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</si>
  <si>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</si>
  <si>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</si>
  <si>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</si>
  <si>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</si>
  <si>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</si>
  <si>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</si>
  <si>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</si>
  <si>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</si>
  <si>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</si>
  <si>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</si>
  <si>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</si>
  <si>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</si>
  <si>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</si>
  <si>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</si>
  <si>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</si>
  <si>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</si>
  <si>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</si>
  <si>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</si>
  <si>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</si>
  <si>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</si>
  <si>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</si>
  <si>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</si>
  <si>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</si>
  <si>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</si>
  <si>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</si>
  <si>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</si>
  <si>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</si>
  <si>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</si>
  <si>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</si>
  <si>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</si>
  <si>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</si>
  <si>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</si>
  <si>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</si>
  <si>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</si>
  <si>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</si>
  <si>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</si>
  <si>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</si>
  <si>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</si>
  <si>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</si>
  <si>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</si>
  <si>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</si>
  <si>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</si>
  <si>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</si>
  <si>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</si>
  <si>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</si>
  <si>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</si>
  <si>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</si>
  <si>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</si>
  <si>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</si>
  <si>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</si>
  <si>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</si>
  <si>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</si>
  <si>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</si>
  <si>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</si>
  <si>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</si>
  <si>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</si>
  <si>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</si>
  <si>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</si>
  <si>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</si>
  <si>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</si>
  <si>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</si>
  <si>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</si>
  <si>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</si>
  <si>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</si>
  <si>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</si>
  <si>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</si>
  <si>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</si>
  <si>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</si>
  <si>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</si>
  <si>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</si>
  <si>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</si>
  <si>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</si>
  <si>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</si>
  <si>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</si>
  <si>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</si>
  <si>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</si>
  <si>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</si>
  <si>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</si>
  <si>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</si>
  <si>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</si>
  <si>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</si>
  <si>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</si>
  <si>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</si>
  <si>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</si>
  <si>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</si>
  <si>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</si>
  <si>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</si>
  <si>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</si>
  <si>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</si>
  <si>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</si>
  <si>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</si>
  <si>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</si>
  <si>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</si>
  <si>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</si>
  <si>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</si>
  <si>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</si>
  <si>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</si>
  <si>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</si>
  <si>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</si>
  <si>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</si>
  <si>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</si>
  <si>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</si>
  <si>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</si>
  <si>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</si>
  <si>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</si>
  <si>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</si>
  <si>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</si>
  <si>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</si>
  <si>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</si>
  <si>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</si>
  <si>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</si>
  <si>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</si>
  <si>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</si>
  <si>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</si>
  <si>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</si>
  <si>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</si>
  <si>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</si>
  <si>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</si>
  <si>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</si>
  <si>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</si>
  <si>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</si>
  <si>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</si>
  <si>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</si>
  <si>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</si>
  <si>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</si>
  <si>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</si>
  <si>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</si>
  <si>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</si>
  <si>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</si>
  <si>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</si>
  <si>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</si>
  <si>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</si>
  <si>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</si>
  <si>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</si>
  <si>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</si>
  <si>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</si>
  <si>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</si>
  <si>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</si>
  <si>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</si>
  <si>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</si>
  <si>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</si>
  <si>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</si>
  <si>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</si>
  <si>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</si>
  <si>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</si>
  <si>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</si>
  <si>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</si>
  <si>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</si>
  <si>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</si>
  <si>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</si>
  <si>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</si>
  <si>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</si>
  <si>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</si>
  <si>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</si>
  <si>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</si>
  <si>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</si>
  <si>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</si>
  <si>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</si>
  <si>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</si>
  <si>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</si>
  <si>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</si>
  <si>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</si>
  <si>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</si>
  <si>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</si>
  <si>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</si>
  <si>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</si>
  <si>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</si>
  <si>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</si>
  <si>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</si>
  <si>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</si>
  <si>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</si>
  <si>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</si>
  <si>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</si>
  <si>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</si>
  <si>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</si>
  <si>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</si>
  <si>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</si>
  <si>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</si>
  <si>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</si>
  <si>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</si>
  <si>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</si>
  <si>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</si>
  <si>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</si>
  <si>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</si>
  <si>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</si>
  <si>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</si>
  <si>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</si>
  <si>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</si>
  <si>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</si>
  <si>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</si>
  <si>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</si>
  <si>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</si>
  <si>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</si>
  <si>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</si>
  <si>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</si>
  <si>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</si>
  <si>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</si>
  <si>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</si>
  <si>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</si>
  <si>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</si>
  <si>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</si>
  <si>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</si>
  <si>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</si>
  <si>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</si>
  <si>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</si>
  <si>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</si>
  <si>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</si>
  <si>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</si>
  <si>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</si>
  <si>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</si>
  <si>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</si>
  <si>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</si>
  <si>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</si>
  <si>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</si>
  <si>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</si>
  <si>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</si>
  <si>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</si>
  <si>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</si>
  <si>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</si>
  <si>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</si>
  <si>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</si>
  <si>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</si>
  <si>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</si>
  <si>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</si>
  <si>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</si>
  <si>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</si>
  <si>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</si>
  <si>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</si>
  <si>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</si>
  <si>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</si>
  <si>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</si>
  <si>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</si>
  <si>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</si>
  <si>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</si>
  <si>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</si>
  <si>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</si>
  <si>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</si>
  <si>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</si>
  <si>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</si>
  <si>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</si>
  <si>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</si>
  <si>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</si>
  <si>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</si>
  <si>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</si>
  <si>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</si>
  <si>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</si>
  <si>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</si>
  <si>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</si>
  <si>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</si>
  <si>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</si>
  <si>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</si>
  <si>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</si>
  <si>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</si>
  <si>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</si>
  <si>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</si>
  <si>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</si>
  <si>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</si>
  <si>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</si>
  <si>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</si>
  <si>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</si>
  <si>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</si>
  <si>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</si>
  <si>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</si>
  <si>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</si>
  <si>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</si>
  <si>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</si>
  <si>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</si>
  <si>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</si>
  <si>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</si>
  <si>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</si>
  <si>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</si>
  <si>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</si>
  <si>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</si>
  <si>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</si>
  <si>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</si>
  <si>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</si>
  <si>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</si>
  <si>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</si>
  <si>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</si>
  <si>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</si>
  <si>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</si>
  <si>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</si>
  <si>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</si>
  <si>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</si>
  <si>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</si>
  <si>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</si>
  <si>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</si>
  <si>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</si>
  <si>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</si>
  <si>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</si>
  <si>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</si>
  <si>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</si>
  <si>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</si>
  <si>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</si>
  <si>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</si>
  <si>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</si>
  <si>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</si>
  <si>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</si>
  <si>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</si>
  <si>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</si>
  <si>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</si>
  <si>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</si>
  <si>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</si>
  <si>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</si>
  <si>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</si>
  <si>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</si>
  <si>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</si>
  <si>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</si>
  <si>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</si>
  <si>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</si>
  <si>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</si>
  <si>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</si>
  <si>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</si>
  <si>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</si>
  <si>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</si>
  <si>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</si>
  <si>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</si>
  <si>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</si>
  <si>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</si>
  <si>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</si>
  <si>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</si>
  <si>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</si>
  <si>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</si>
  <si>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</si>
  <si>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</si>
  <si>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</si>
  <si>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</si>
  <si>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</si>
  <si>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</si>
  <si>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</si>
  <si>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</si>
  <si>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</si>
  <si>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</si>
  <si>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</si>
  <si>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</si>
  <si>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</si>
  <si>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</si>
  <si>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</si>
  <si>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</si>
  <si>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</si>
  <si>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</si>
  <si>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</si>
  <si>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</si>
  <si>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</si>
  <si>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</si>
  <si>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</si>
  <si>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</si>
  <si>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</si>
  <si>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</si>
  <si>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</si>
  <si>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</si>
  <si>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</si>
  <si>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</si>
  <si>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</si>
  <si>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</si>
  <si>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</si>
  <si>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</si>
  <si>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</si>
  <si>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</si>
  <si>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</si>
  <si>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</si>
  <si>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</si>
  <si>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</si>
  <si>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</si>
  <si>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</si>
  <si>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</si>
  <si>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</si>
  <si>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</si>
  <si>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</si>
  <si>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</si>
  <si>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</si>
  <si>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</si>
  <si>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</si>
  <si>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</si>
  <si>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</si>
  <si>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</si>
  <si>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</si>
  <si>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</si>
  <si>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</si>
  <si>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</si>
  <si>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</si>
  <si>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</si>
  <si>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</si>
  <si>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</si>
  <si>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</si>
  <si>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</si>
  <si>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</si>
  <si>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</si>
  <si>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</si>
  <si>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</si>
  <si>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</si>
  <si>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</si>
  <si>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</si>
  <si>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</si>
  <si>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</si>
  <si>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</si>
  <si>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</si>
  <si>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</si>
  <si>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</si>
  <si>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</si>
  <si>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</si>
  <si>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</si>
  <si>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</si>
  <si>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</si>
  <si>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</si>
  <si>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</si>
  <si>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</si>
  <si>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</si>
  <si>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</si>
  <si>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</si>
  <si>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</si>
  <si>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</si>
  <si>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</si>
  <si>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</si>
  <si>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</si>
  <si>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</si>
  <si>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</si>
  <si>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</si>
  <si>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</si>
  <si>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</si>
  <si>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</si>
  <si>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</si>
  <si>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</si>
  <si>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</si>
  <si>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</si>
  <si>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</si>
  <si>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</si>
  <si>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</si>
  <si>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</si>
  <si>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</si>
  <si>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</si>
  <si>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</si>
  <si>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</si>
  <si>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</si>
  <si>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</si>
  <si>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</si>
  <si>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</si>
  <si>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</si>
  <si>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</si>
  <si>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</si>
  <si>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</si>
  <si>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</si>
  <si>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</si>
  <si>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</si>
  <si>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</si>
  <si>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</si>
  <si>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</si>
  <si>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</si>
  <si>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</si>
  <si>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</si>
  <si>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</si>
  <si>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</si>
  <si>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</si>
  <si>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</si>
  <si>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</si>
  <si>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</si>
  <si>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</si>
  <si>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</si>
  <si>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</si>
  <si>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</si>
  <si>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</si>
  <si>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</si>
  <si>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</si>
  <si>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</si>
  <si>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</si>
  <si>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</si>
  <si>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</si>
  <si>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</si>
  <si>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</si>
  <si>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</si>
  <si>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</si>
  <si>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</si>
  <si>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</si>
  <si>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</si>
  <si>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</si>
  <si>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</si>
  <si>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</si>
  <si>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</si>
  <si>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</si>
  <si>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</si>
  <si>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</si>
  <si>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</si>
  <si>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</si>
  <si>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</si>
  <si>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</si>
  <si>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</si>
  <si>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</si>
  <si>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</si>
  <si>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</si>
  <si>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</si>
  <si>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</si>
  <si>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</si>
  <si>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</si>
  <si>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</si>
  <si>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</si>
  <si>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</si>
  <si>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</si>
  <si>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</si>
  <si>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</si>
  <si>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</si>
  <si>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</si>
  <si>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</si>
  <si>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</si>
  <si>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</si>
  <si>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</si>
  <si>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</si>
  <si>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</si>
  <si>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</si>
  <si>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</si>
  <si>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</si>
  <si>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</si>
  <si>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</si>
  <si>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</si>
  <si>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</si>
  <si>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</si>
  <si>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</si>
  <si>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</si>
  <si>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</si>
  <si>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</si>
  <si>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</si>
  <si>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</si>
  <si>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</si>
  <si>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</si>
  <si>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</si>
  <si>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</si>
  <si>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</si>
  <si>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</si>
  <si>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</si>
  <si>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</si>
  <si>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</si>
  <si>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</si>
  <si>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</si>
  <si>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</si>
  <si>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</si>
  <si>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</si>
  <si>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</si>
  <si>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</si>
  <si>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</si>
  <si>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</si>
  <si>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</si>
  <si>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</si>
  <si>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</si>
  <si>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</si>
  <si>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</si>
  <si>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</si>
  <si>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</si>
  <si>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</si>
  <si>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</si>
  <si>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</si>
  <si>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</si>
  <si>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</si>
  <si>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</si>
  <si>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</si>
  <si>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</si>
  <si>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</si>
  <si>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</si>
  <si>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</si>
  <si>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</si>
  <si>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</si>
  <si>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</si>
  <si>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</si>
  <si>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</si>
  <si>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</si>
  <si>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</si>
  <si>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</si>
  <si>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</si>
  <si>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</si>
  <si>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</si>
  <si>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</si>
  <si>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</si>
  <si>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</si>
  <si>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</si>
  <si>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</si>
  <si>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</si>
  <si>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</si>
  <si>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</si>
  <si>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</si>
  <si>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</si>
  <si>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</si>
  <si>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</si>
  <si>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</si>
  <si>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</si>
  <si>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</si>
  <si>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</si>
  <si>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</si>
  <si>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</si>
  <si>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</si>
  <si>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</si>
  <si>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</si>
  <si>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</si>
  <si>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</si>
  <si>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</si>
  <si>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</si>
  <si>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</si>
  <si>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</si>
  <si>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</si>
  <si>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</si>
  <si>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</si>
  <si>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</si>
  <si>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</si>
  <si>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</si>
  <si>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</si>
  <si>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</si>
  <si>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</si>
  <si>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</si>
  <si>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</si>
  <si>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</si>
  <si>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</si>
  <si>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</si>
  <si>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</si>
  <si>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</si>
  <si>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</si>
  <si>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</si>
  <si>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</si>
  <si>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</si>
  <si>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</si>
  <si>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</si>
  <si>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</si>
  <si>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</si>
  <si>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</si>
  <si>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</si>
  <si>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</si>
  <si>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</si>
  <si>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</si>
  <si>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</si>
  <si>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</si>
  <si>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</si>
  <si>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</si>
  <si>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</si>
  <si>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</si>
  <si>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</si>
  <si>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</si>
  <si>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</si>
  <si>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</si>
  <si>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</si>
  <si>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</si>
  <si>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</si>
  <si>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</si>
  <si>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</si>
  <si>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</si>
  <si>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</si>
  <si>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</si>
  <si>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</si>
  <si>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</si>
  <si>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</si>
  <si>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</si>
  <si>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</si>
  <si>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</si>
  <si>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</si>
  <si>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</si>
  <si>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</si>
  <si>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</si>
  <si>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</si>
  <si>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</si>
  <si>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</si>
  <si>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</si>
  <si>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</si>
  <si>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</si>
  <si>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</si>
  <si>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</si>
  <si>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</si>
  <si>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</si>
  <si>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</si>
  <si>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</si>
  <si>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</si>
  <si>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</si>
  <si>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</si>
  <si>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</si>
  <si>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</si>
  <si>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</si>
  <si>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</si>
  <si>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</si>
  <si>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</si>
  <si>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</si>
  <si>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</si>
  <si>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</si>
  <si>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</si>
  <si>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</si>
  <si>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</si>
  <si>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</si>
  <si>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</si>
  <si>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</si>
  <si>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</si>
  <si>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</si>
  <si>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</si>
  <si>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</si>
  <si>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</si>
  <si>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</si>
  <si>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</si>
  <si>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</si>
  <si>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</si>
  <si>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</si>
  <si>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</si>
  <si>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</si>
  <si>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</si>
  <si>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</si>
  <si>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</si>
  <si>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</si>
  <si>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</si>
  <si>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</si>
  <si>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</si>
  <si>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</si>
  <si>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</si>
  <si>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</si>
  <si>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</si>
  <si>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</si>
  <si>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</si>
  <si>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</si>
  <si>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</si>
  <si>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</si>
  <si>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</si>
  <si>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</si>
  <si>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</si>
  <si>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</si>
  <si>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</si>
  <si>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</si>
  <si>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</si>
  <si>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</si>
  <si>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</si>
  <si>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</si>
  <si>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</si>
  <si>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</si>
  <si>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</si>
  <si>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</si>
  <si>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</si>
  <si>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</si>
  <si>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</si>
  <si>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</si>
  <si>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</si>
  <si>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</si>
  <si>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</si>
  <si>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</si>
  <si>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</si>
  <si>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</si>
  <si>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</si>
  <si>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</si>
  <si>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</si>
  <si>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</si>
  <si>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</si>
  <si>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</si>
  <si>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</si>
  <si>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</si>
  <si>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</si>
  <si>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</si>
  <si>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</si>
  <si>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</si>
  <si>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</si>
  <si>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</si>
  <si>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</si>
  <si>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</si>
  <si>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</si>
  <si>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</si>
  <si>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</si>
  <si>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</si>
  <si>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</si>
  <si>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</si>
  <si>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</si>
  <si>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</si>
  <si>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</si>
  <si>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</si>
  <si>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</si>
  <si>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</si>
  <si>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</si>
  <si>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</si>
  <si>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</si>
  <si>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</si>
  <si>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</si>
  <si>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</si>
  <si>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</si>
  <si>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</si>
  <si>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</si>
  <si>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</si>
  <si>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</si>
  <si>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</si>
  <si>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</si>
  <si>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</si>
  <si>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</si>
  <si>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</si>
  <si>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</si>
  <si>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</si>
  <si>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</si>
  <si>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</si>
  <si>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</si>
  <si>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</si>
  <si>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</si>
  <si>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</si>
  <si>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</si>
  <si>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</si>
  <si>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</si>
  <si>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</si>
  <si>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</si>
  <si>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</si>
  <si>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</si>
  <si>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</si>
  <si>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</si>
  <si>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</si>
  <si>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</si>
  <si>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</si>
  <si>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</si>
  <si>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</si>
  <si>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</si>
  <si>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</si>
  <si>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</si>
  <si>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</si>
  <si>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</si>
  <si>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</si>
  <si>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</si>
  <si>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</si>
  <si>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</si>
  <si>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</si>
  <si>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</si>
  <si>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</si>
  <si>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</si>
  <si>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</si>
  <si>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</si>
  <si>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</si>
  <si>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</si>
  <si>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</si>
  <si>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</si>
  <si>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</si>
  <si>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</si>
  <si>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</si>
  <si>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</si>
  <si>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</si>
  <si>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</si>
  <si>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</si>
  <si>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</si>
  <si>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</si>
  <si>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</si>
  <si>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</si>
  <si>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</si>
  <si>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</si>
  <si>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</si>
  <si>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</si>
  <si>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</si>
  <si>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</si>
  <si>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</si>
  <si>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</si>
  <si>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</si>
  <si>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</si>
  <si>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</si>
  <si>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</si>
  <si>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</si>
  <si>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</si>
  <si>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</si>
  <si>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</si>
  <si>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</si>
  <si>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</si>
  <si>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</si>
  <si>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</si>
  <si>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</si>
  <si>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</si>
  <si>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</si>
  <si>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</si>
  <si>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</si>
  <si>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</si>
  <si>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</si>
  <si>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</si>
  <si>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</si>
  <si>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</si>
  <si>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</si>
  <si>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</si>
  <si>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</si>
  <si>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</si>
  <si>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</si>
  <si>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</si>
  <si>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</si>
  <si>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</si>
  <si>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</si>
  <si>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</si>
  <si>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</si>
  <si>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</si>
  <si>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</si>
  <si>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</si>
  <si>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</si>
  <si>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</si>
  <si>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</si>
  <si>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</si>
  <si>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</si>
  <si>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</si>
  <si>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</si>
  <si>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</si>
  <si>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</si>
  <si>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</si>
  <si>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</si>
  <si>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</si>
  <si>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</si>
  <si>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</si>
  <si>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</si>
  <si>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</si>
  <si>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</si>
  <si>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</si>
  <si>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</si>
  <si>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</si>
  <si>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</si>
  <si>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</si>
  <si>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</si>
  <si>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</si>
  <si>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</si>
  <si>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</si>
  <si>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</si>
  <si>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</si>
  <si>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</si>
  <si>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</si>
  <si>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</si>
  <si>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</si>
  <si>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</si>
  <si>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</si>
  <si>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</si>
  <si>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</si>
  <si>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</si>
  <si>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</si>
  <si>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</si>
  <si>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</si>
  <si>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</si>
  <si>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</si>
  <si>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</si>
  <si>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</si>
  <si>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</si>
  <si>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</si>
  <si>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</si>
  <si>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</si>
  <si>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</si>
  <si>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</si>
  <si>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</si>
  <si>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</si>
  <si>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</si>
  <si>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</si>
  <si>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</si>
  <si>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</si>
  <si>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</si>
  <si>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</si>
  <si>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</si>
  <si>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</si>
  <si>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</si>
  <si>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</si>
  <si>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</si>
  <si>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</si>
  <si>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</si>
  <si>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</si>
  <si>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</si>
  <si>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</si>
  <si>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</si>
  <si>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</si>
  <si>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</si>
  <si>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</si>
  <si>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</si>
  <si>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</si>
  <si>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</si>
  <si>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</si>
  <si>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</si>
  <si>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</si>
  <si>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</si>
  <si>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</si>
  <si>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</si>
  <si>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</si>
  <si>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</si>
  <si>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</si>
  <si>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</si>
  <si>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</si>
  <si>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</si>
  <si>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</si>
  <si>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</si>
  <si>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</si>
  <si>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</si>
  <si>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</si>
  <si>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</si>
  <si>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</si>
  <si>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</si>
  <si>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</si>
  <si>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</si>
  <si>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</si>
  <si>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</si>
  <si>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</si>
  <si>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</si>
  <si>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</si>
  <si>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</si>
  <si>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</si>
  <si>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</si>
  <si>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</si>
  <si>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</si>
  <si>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</si>
  <si>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</si>
  <si>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</si>
  <si>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</si>
  <si>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</si>
  <si>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</si>
  <si>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</si>
  <si>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</si>
  <si>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</si>
  <si>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</si>
  <si>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</si>
  <si>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</si>
  <si>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</si>
  <si>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</si>
  <si>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</si>
  <si>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</si>
  <si>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</si>
  <si>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</si>
  <si>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</si>
  <si>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</si>
  <si>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</si>
  <si>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</si>
  <si>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</si>
  <si>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</si>
  <si>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</si>
  <si>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</si>
  <si>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</si>
  <si>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</si>
  <si>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</si>
  <si>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</si>
  <si>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</si>
  <si>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</si>
  <si>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</si>
  <si>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</si>
  <si>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</si>
  <si>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</si>
  <si>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</si>
  <si>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</si>
  <si>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</si>
  <si>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</si>
  <si>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</si>
  <si>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</si>
  <si>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</si>
  <si>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</si>
  <si>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</si>
  <si>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</si>
  <si>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</si>
  <si>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</si>
  <si>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</si>
  <si>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</si>
  <si>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</si>
  <si>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</si>
  <si>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</si>
  <si>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</si>
  <si>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</si>
  <si>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</si>
  <si>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</si>
  <si>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</si>
  <si>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</si>
  <si>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</si>
  <si>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</si>
  <si>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</si>
  <si>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</si>
  <si>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</si>
  <si>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</si>
  <si>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</si>
  <si>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</si>
  <si>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</si>
  <si>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</si>
  <si>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</si>
  <si>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</si>
  <si>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</si>
  <si>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</si>
  <si>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</si>
  <si>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</si>
  <si>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</si>
  <si>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</si>
  <si>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</si>
  <si>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</si>
  <si>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</si>
  <si>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</si>
  <si>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</si>
  <si>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</si>
  <si>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</si>
  <si>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</si>
  <si>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</si>
  <si>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</si>
  <si>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</si>
  <si>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</si>
  <si>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</si>
  <si>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</si>
  <si>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</si>
  <si>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</si>
  <si>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</si>
  <si>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</si>
  <si>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</si>
  <si>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</si>
  <si>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</si>
  <si>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</si>
  <si>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</si>
  <si>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</si>
  <si>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</si>
  <si>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</si>
  <si>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</si>
  <si>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</si>
  <si>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</si>
  <si>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</si>
  <si>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</si>
  <si>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</si>
  <si>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</si>
  <si>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</si>
  <si>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</si>
  <si>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</si>
  <si>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</si>
  <si>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</si>
  <si>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</si>
  <si>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</si>
  <si>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</si>
  <si>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</si>
  <si>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</si>
  <si>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</si>
  <si>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</si>
  <si>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</si>
  <si>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</si>
  <si>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</si>
  <si>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</si>
  <si>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</si>
  <si>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</si>
  <si>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</si>
  <si>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</si>
  <si>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</si>
  <si>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</si>
  <si>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</si>
  <si>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</si>
  <si>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</si>
  <si>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</si>
  <si>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</si>
  <si>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</si>
  <si>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</si>
  <si>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</si>
  <si>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</si>
  <si>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</si>
  <si>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</si>
  <si>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</si>
  <si>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</si>
  <si>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</si>
  <si>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</si>
  <si>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</si>
  <si>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</si>
  <si>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</si>
  <si>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</si>
  <si>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</si>
  <si>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</si>
  <si>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</si>
  <si>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</si>
  <si>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</si>
  <si>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</si>
  <si>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</si>
  <si>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</si>
  <si>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</si>
  <si>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</si>
  <si>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</si>
  <si>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</si>
  <si>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</si>
  <si>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</si>
  <si>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</si>
  <si>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</si>
  <si>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</si>
  <si>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</si>
  <si>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</si>
  <si>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</si>
  <si>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</si>
  <si>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</si>
  <si>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</si>
  <si>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</si>
  <si>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</si>
  <si>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</si>
  <si>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</si>
  <si>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</si>
  <si>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</si>
  <si>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</si>
  <si>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</si>
  <si>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</si>
  <si>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</si>
  <si>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</si>
  <si>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</si>
  <si>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</si>
  <si>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</si>
  <si>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</si>
  <si>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</si>
  <si>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</si>
  <si>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</si>
  <si>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</si>
  <si>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</si>
  <si>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</si>
  <si>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</si>
  <si>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</si>
  <si>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</si>
  <si>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</si>
  <si>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</si>
  <si>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</si>
  <si>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</si>
  <si>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</si>
  <si>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</si>
  <si>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</si>
  <si>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</si>
  <si>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</si>
  <si>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</si>
  <si>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</si>
  <si>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</si>
  <si>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</si>
  <si>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</si>
  <si>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</si>
  <si>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</si>
  <si>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</si>
  <si>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</si>
  <si>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</si>
  <si>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</si>
  <si>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</si>
  <si>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</si>
  <si>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</si>
  <si>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</si>
  <si>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</si>
  <si>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</si>
  <si>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</si>
  <si>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</si>
  <si>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</si>
  <si>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</si>
  <si>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</si>
  <si>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</si>
  <si>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</si>
  <si>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</si>
  <si>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</si>
  <si>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</si>
  <si>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</si>
  <si>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</si>
  <si>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</si>
  <si>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</si>
  <si>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</si>
  <si>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</si>
  <si>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</si>
  <si>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</si>
  <si>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</si>
  <si>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</si>
  <si>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</si>
  <si>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</si>
  <si>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</si>
  <si>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</si>
  <si>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</si>
  <si>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</si>
  <si>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</si>
  <si>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</si>
  <si>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</si>
  <si>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</si>
  <si>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</si>
  <si>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</si>
  <si>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</si>
  <si>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</si>
  <si>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</si>
  <si>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</si>
  <si>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</si>
  <si>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</si>
  <si>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</si>
  <si>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</si>
  <si>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</si>
  <si>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</si>
  <si>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</si>
  <si>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</si>
  <si>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</si>
  <si>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</si>
  <si>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</si>
  <si>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</si>
  <si>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</si>
  <si>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</si>
  <si>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</si>
  <si>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</si>
  <si>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</si>
  <si>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</si>
  <si>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</si>
  <si>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</si>
  <si>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</si>
  <si>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</si>
  <si>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</si>
  <si>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</si>
  <si>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</si>
  <si>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</si>
  <si>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</si>
  <si>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</si>
  <si>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</si>
  <si>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</si>
  <si>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</si>
  <si>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</si>
  <si>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</si>
  <si>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</si>
  <si>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</si>
  <si>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</si>
  <si>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</si>
  <si>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</si>
  <si>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</si>
  <si>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</si>
  <si>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</si>
  <si>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</si>
  <si>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</si>
  <si>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</si>
  <si>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</si>
  <si>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</si>
  <si>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</si>
  <si>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</si>
  <si>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</si>
  <si>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</si>
  <si>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</si>
  <si>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</si>
  <si>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</si>
  <si>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</si>
  <si>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</si>
  <si>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</si>
  <si>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</si>
  <si>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</si>
  <si>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</si>
  <si>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</si>
  <si>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</si>
  <si>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</si>
  <si>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</si>
  <si>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</si>
  <si>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</si>
  <si>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</si>
  <si>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</si>
  <si>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</si>
  <si>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</si>
  <si>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</si>
  <si>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</si>
  <si>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</si>
  <si>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</si>
  <si>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</si>
  <si>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</si>
  <si>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</si>
  <si>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</si>
  <si>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</si>
  <si>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</si>
  <si>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</si>
  <si>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</si>
  <si>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</si>
  <si>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</si>
  <si>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</si>
  <si>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</si>
  <si>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</si>
  <si>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</si>
  <si>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</si>
  <si>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</si>
  <si>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</si>
  <si>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</si>
  <si>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</si>
  <si>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</si>
  <si>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</si>
  <si>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</si>
  <si>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</si>
  <si>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</si>
  <si>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</si>
  <si>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</si>
  <si>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</si>
  <si>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</si>
  <si>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</si>
  <si>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</si>
  <si>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</si>
  <si>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</si>
  <si>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</si>
  <si>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</si>
  <si>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</si>
  <si>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</si>
  <si>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</si>
  <si>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</si>
  <si>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</si>
  <si>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</si>
  <si>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</si>
  <si>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</si>
  <si>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</si>
  <si>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</si>
  <si>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</si>
  <si>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</si>
  <si>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</si>
  <si>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</si>
  <si>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</si>
  <si>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</si>
  <si>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</si>
  <si>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</si>
  <si>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</si>
  <si>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</si>
  <si>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</si>
  <si>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</si>
  <si>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</si>
  <si>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</si>
  <si>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</si>
  <si>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</si>
  <si>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</si>
  <si>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</si>
  <si>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</si>
  <si>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</si>
  <si>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</si>
  <si>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</si>
  <si>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</si>
  <si>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</si>
  <si>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</si>
  <si>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</si>
  <si>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</si>
  <si>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</si>
  <si>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</si>
  <si>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</si>
  <si>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</si>
  <si>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</si>
  <si>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</si>
  <si>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</si>
  <si>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</si>
  <si>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</si>
  <si>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</si>
  <si>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</si>
  <si>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</si>
  <si>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</si>
  <si>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</si>
  <si>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</si>
  <si>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</si>
  <si>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</si>
  <si>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</si>
  <si>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</si>
  <si>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</si>
  <si>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</si>
  <si>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</si>
  <si>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</si>
  <si>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</si>
  <si>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</si>
  <si>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</si>
  <si>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</si>
  <si>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</si>
  <si>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</si>
  <si>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</si>
  <si>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</si>
  <si>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</si>
  <si>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</si>
  <si>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</si>
  <si>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</si>
  <si>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</si>
  <si>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</si>
  <si>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</si>
  <si>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</si>
  <si>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</si>
  <si>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</si>
  <si>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</si>
  <si>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</si>
  <si>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</si>
  <si>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</si>
  <si>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</si>
  <si>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</si>
  <si>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</si>
  <si>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</si>
  <si>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</si>
  <si>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</si>
  <si>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</si>
  <si>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</si>
  <si>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</si>
  <si>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</si>
  <si>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</si>
  <si>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</si>
  <si>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</si>
  <si>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</si>
  <si>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</si>
  <si>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</si>
  <si>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</si>
  <si>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</si>
  <si>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</si>
  <si>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</si>
  <si>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</si>
  <si>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</si>
  <si>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</si>
  <si>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</si>
  <si>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</si>
  <si>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</si>
  <si>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</si>
  <si>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</si>
  <si>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</si>
  <si>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</si>
  <si>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</si>
  <si>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</si>
  <si>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</si>
  <si>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</si>
  <si>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</si>
  <si>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</si>
  <si>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</si>
  <si>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</si>
  <si>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</si>
  <si>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</si>
  <si>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</si>
  <si>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</si>
  <si>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</si>
  <si>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</si>
  <si>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</si>
  <si>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</si>
  <si>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</si>
  <si>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</si>
  <si>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</si>
  <si>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</si>
  <si>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</si>
  <si>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</si>
  <si>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</si>
  <si>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</si>
  <si>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</si>
  <si>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</si>
  <si>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</si>
  <si>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</si>
  <si>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</si>
  <si>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</si>
  <si>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</si>
  <si>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</si>
  <si>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</si>
  <si>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</si>
  <si>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</si>
  <si>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</si>
  <si>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</si>
  <si>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</si>
  <si>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</si>
  <si>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</si>
  <si>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</si>
  <si>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</si>
  <si>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</si>
  <si>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</si>
  <si>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</si>
  <si>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</si>
  <si>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</si>
  <si>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</si>
  <si>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</si>
  <si>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</si>
  <si>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</si>
  <si>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</si>
  <si>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</si>
  <si>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</si>
  <si>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</si>
  <si>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</si>
  <si>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</si>
  <si>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</si>
  <si>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</si>
  <si>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</si>
  <si>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</si>
  <si>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</si>
  <si>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</si>
  <si>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</si>
  <si>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</si>
  <si>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</si>
  <si>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</si>
  <si>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</si>
  <si>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</si>
  <si>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</si>
  <si>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</si>
  <si>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</si>
  <si>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</si>
  <si>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</si>
  <si>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</si>
  <si>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</si>
  <si>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</si>
  <si>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</si>
  <si>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</si>
  <si>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</si>
  <si>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</si>
  <si>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</si>
  <si>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</si>
  <si>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</si>
  <si>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</si>
  <si>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</si>
  <si>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</si>
  <si>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</si>
  <si>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</si>
  <si>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</si>
  <si>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</si>
  <si>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</si>
  <si>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</si>
  <si>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</si>
  <si>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</si>
  <si>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</si>
  <si>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</si>
  <si>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</si>
  <si>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</si>
  <si>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</si>
  <si>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</si>
  <si>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</si>
  <si>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</si>
  <si>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</si>
  <si>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</si>
  <si>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</si>
  <si>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</si>
  <si>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</si>
  <si>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</si>
  <si>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</si>
  <si>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</si>
  <si>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</si>
  <si>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</si>
  <si>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</si>
  <si>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</si>
  <si>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</si>
  <si>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</si>
  <si>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</si>
  <si>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</si>
  <si>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</si>
  <si>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</si>
  <si>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</si>
  <si>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</si>
  <si>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</si>
  <si>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</si>
  <si>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</si>
  <si>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</si>
  <si>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</si>
  <si>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</si>
  <si>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</si>
  <si>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</si>
  <si>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</si>
  <si>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</si>
  <si>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</si>
  <si>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</si>
  <si>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</si>
  <si>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</si>
  <si>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</si>
  <si>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</si>
  <si>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</si>
  <si>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</si>
  <si>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</si>
  <si>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</si>
  <si>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</si>
  <si>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</si>
  <si>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</si>
  <si>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</si>
  <si>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</si>
  <si>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</si>
  <si>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</si>
  <si>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</si>
  <si>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</si>
  <si>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</si>
  <si>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</si>
  <si>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</si>
  <si>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</si>
  <si>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</si>
  <si>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</si>
  <si>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</si>
  <si>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</si>
  <si>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</si>
  <si>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</si>
  <si>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</si>
  <si>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</si>
  <si>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</si>
  <si>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</si>
  <si>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</si>
  <si>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</si>
  <si>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</si>
  <si>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</si>
  <si>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</si>
  <si>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</si>
  <si>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</si>
  <si>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</si>
  <si>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</si>
  <si>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</si>
  <si>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</si>
  <si>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</si>
  <si>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</si>
  <si>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</si>
  <si>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</si>
  <si>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</si>
  <si>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</si>
  <si>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</si>
  <si>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</si>
  <si>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</si>
  <si>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</si>
  <si>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</si>
  <si>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</si>
  <si>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</si>
  <si>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</si>
  <si>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</si>
  <si>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</si>
  <si>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</si>
  <si>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</si>
  <si>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</si>
  <si>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</si>
  <si>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</si>
  <si>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</si>
  <si>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</si>
  <si>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</si>
  <si>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</si>
  <si>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</si>
  <si>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</si>
  <si>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</si>
  <si>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</si>
  <si>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</si>
  <si>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</si>
  <si>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</si>
  <si>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</si>
  <si>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</si>
  <si>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</si>
  <si>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</si>
  <si>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</si>
  <si>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</si>
  <si>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</si>
  <si>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</si>
  <si>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</si>
  <si>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</si>
  <si>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</si>
  <si>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</si>
  <si>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</si>
  <si>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</si>
  <si>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</si>
  <si>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</si>
  <si>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</si>
  <si>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</si>
  <si>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</si>
  <si>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</si>
  <si>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</si>
  <si>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</si>
  <si>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</si>
  <si>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</si>
  <si>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</si>
  <si>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</si>
  <si>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</si>
  <si>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</si>
  <si>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</si>
  <si>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</si>
  <si>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</si>
  <si>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</si>
  <si>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</si>
  <si>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</si>
  <si>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</si>
  <si>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</si>
  <si>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</si>
  <si>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</si>
  <si>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</si>
  <si>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</si>
  <si>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</si>
  <si>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</si>
  <si>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</si>
  <si>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</si>
  <si>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</si>
  <si>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</si>
  <si>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</si>
  <si>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</si>
  <si>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</si>
  <si>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</si>
  <si>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</si>
  <si>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</si>
  <si>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</si>
  <si>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</si>
  <si>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</si>
  <si>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</si>
  <si>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</si>
  <si>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</si>
  <si>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</si>
  <si>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</si>
  <si>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</si>
  <si>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</si>
  <si>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</si>
  <si>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</si>
  <si>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</si>
  <si>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</si>
  <si>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</si>
  <si>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</si>
  <si>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</si>
  <si>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</si>
  <si>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</si>
  <si>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</si>
  <si>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</si>
  <si>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</si>
  <si>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</si>
  <si>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</si>
  <si>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</si>
  <si>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</si>
  <si>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</si>
  <si>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</si>
  <si>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</si>
  <si>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</si>
  <si>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</si>
  <si>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</si>
  <si>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</si>
  <si>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</si>
  <si>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</si>
  <si>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</si>
  <si>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</si>
  <si>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</si>
  <si>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</si>
  <si>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</si>
  <si>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</si>
  <si>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</si>
  <si>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</si>
  <si>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</si>
  <si>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</si>
  <si>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</si>
  <si>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</si>
  <si>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</si>
  <si>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</si>
  <si>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</si>
  <si>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</si>
  <si>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</si>
  <si>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</si>
  <si>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</si>
  <si>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</si>
  <si>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</si>
  <si>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</si>
  <si>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</si>
  <si>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</si>
  <si>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</si>
  <si>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</si>
  <si>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</si>
  <si>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</si>
  <si>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</si>
  <si>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</si>
  <si>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</si>
  <si>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</si>
  <si>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</si>
  <si>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</si>
  <si>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</si>
  <si>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</si>
  <si>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</si>
  <si>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</si>
  <si>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</si>
  <si>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</si>
  <si>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</si>
  <si>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</si>
  <si>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</si>
  <si>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</si>
  <si>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</si>
  <si>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</si>
  <si>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</si>
  <si>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</si>
  <si>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</si>
  <si>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</si>
  <si>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</si>
  <si>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</si>
  <si>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</si>
  <si>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</si>
  <si>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</si>
  <si>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</si>
  <si>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</si>
  <si>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</si>
  <si>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</si>
  <si>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</si>
  <si>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</si>
  <si>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</si>
  <si>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</si>
  <si>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</si>
  <si>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</si>
  <si>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</si>
  <si>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</si>
  <si>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</si>
  <si>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</si>
  <si>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</si>
  <si>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</si>
  <si>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</si>
  <si>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</si>
  <si>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</si>
  <si>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</si>
  <si>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</si>
  <si>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</si>
  <si>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</si>
  <si>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</si>
  <si>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</si>
  <si>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</si>
  <si>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</si>
  <si>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</si>
  <si>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</si>
  <si>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</si>
  <si>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</si>
  <si>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</si>
  <si>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</si>
  <si>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</si>
  <si>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</si>
  <si>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</si>
  <si>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</si>
  <si>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</si>
  <si>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</si>
  <si>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</si>
  <si>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</si>
  <si>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</si>
  <si>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</si>
  <si>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</si>
  <si>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</si>
  <si>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</si>
  <si>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</si>
  <si>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</si>
  <si>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</si>
  <si>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</si>
  <si>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</si>
  <si>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</si>
  <si>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</si>
  <si>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</si>
  <si>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</si>
  <si>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</si>
  <si>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</si>
  <si>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</si>
  <si>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</si>
  <si>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</si>
  <si>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</si>
  <si>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</si>
  <si>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</si>
  <si>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</si>
  <si>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</si>
  <si>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</si>
  <si>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</si>
  <si>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</si>
  <si>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</si>
  <si>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</si>
  <si>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</si>
  <si>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</si>
  <si>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</si>
  <si>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</si>
  <si>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</si>
  <si>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</si>
  <si>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</si>
  <si>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</si>
  <si>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</si>
  <si>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</si>
  <si>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</si>
  <si>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</si>
  <si>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</si>
  <si>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</si>
  <si>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</si>
  <si>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</si>
  <si>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</si>
  <si>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</si>
  <si>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</si>
  <si>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</si>
  <si>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</si>
  <si>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</si>
  <si>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</si>
  <si>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</si>
  <si>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</si>
  <si>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</si>
  <si>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</si>
  <si>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</si>
  <si>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</si>
  <si>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</si>
  <si>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</si>
  <si>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</si>
  <si>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</si>
  <si>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</si>
  <si>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</si>
  <si>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</si>
  <si>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</si>
  <si>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</si>
  <si>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</si>
  <si>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</si>
  <si>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</si>
  <si>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</si>
  <si>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</si>
  <si>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</si>
  <si>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</si>
  <si>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</si>
  <si>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</si>
  <si>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</si>
  <si>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</si>
  <si>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</si>
  <si>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</si>
  <si>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</si>
  <si>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</si>
  <si>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</si>
  <si>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</si>
  <si>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</si>
  <si>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</si>
  <si>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</si>
  <si>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</si>
  <si>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</si>
  <si>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</si>
  <si>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</si>
  <si>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</si>
  <si>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</si>
  <si>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</si>
  <si>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</si>
  <si>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</si>
  <si>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</si>
  <si>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</si>
  <si>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</si>
  <si>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</si>
  <si>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</si>
  <si>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</si>
  <si>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</si>
  <si>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</si>
  <si>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</si>
  <si>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</si>
  <si>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</si>
  <si>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</si>
  <si>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</si>
  <si>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</si>
  <si>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</si>
  <si>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</si>
  <si>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</si>
  <si>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</si>
  <si>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</si>
  <si>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</si>
  <si>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</si>
  <si>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</si>
  <si>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</si>
  <si>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</si>
  <si>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</si>
  <si>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</si>
  <si>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</si>
  <si>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</si>
  <si>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</si>
  <si>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</si>
  <si>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</si>
  <si>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</si>
  <si>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</si>
  <si>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</si>
  <si>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</si>
  <si>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</si>
  <si>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</si>
  <si>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</si>
  <si>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</si>
  <si>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</si>
  <si>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</si>
  <si>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</si>
  <si>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</si>
  <si>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</si>
  <si>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</si>
  <si>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</si>
  <si>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</si>
  <si>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</si>
  <si>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</si>
  <si>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</si>
  <si>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</si>
  <si>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</si>
  <si>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</si>
  <si>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</si>
  <si>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</si>
  <si>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</si>
  <si>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</si>
  <si>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</si>
  <si>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</si>
  <si>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</si>
  <si>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</si>
  <si>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</si>
  <si>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</si>
  <si>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</si>
  <si>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</si>
  <si>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</si>
  <si>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</si>
  <si>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</si>
  <si>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</si>
  <si>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</si>
  <si>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</si>
  <si>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</si>
  <si>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</si>
  <si>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</si>
  <si>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</si>
  <si>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</si>
  <si>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</si>
  <si>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</si>
  <si>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</si>
  <si>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</si>
  <si>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</si>
  <si>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</si>
  <si>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</si>
  <si>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</si>
  <si>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</si>
  <si>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</si>
  <si>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</si>
  <si>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</si>
  <si>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</si>
  <si>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</si>
  <si>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</si>
  <si>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</si>
  <si>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</si>
  <si>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</si>
  <si>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</si>
  <si>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</si>
  <si>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</si>
  <si>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</si>
  <si>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</si>
  <si>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</si>
  <si>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</si>
  <si>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</si>
  <si>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</si>
  <si>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</si>
  <si>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</si>
  <si>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</si>
  <si>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</si>
  <si>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</si>
  <si>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</si>
  <si>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</si>
  <si>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</si>
  <si>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</si>
  <si>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</si>
  <si>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</si>
  <si>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</si>
  <si>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</si>
  <si>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</si>
  <si>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</si>
  <si>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</si>
  <si>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</si>
  <si>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</si>
  <si>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</si>
  <si>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</si>
  <si>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</si>
  <si>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</si>
  <si>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</si>
  <si>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</si>
  <si>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</si>
  <si>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</si>
  <si>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</si>
  <si>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</si>
  <si>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</si>
  <si>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</si>
  <si>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</si>
  <si>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</si>
  <si>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</si>
  <si>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</si>
  <si>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</si>
  <si>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</si>
  <si>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</si>
  <si>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</si>
  <si>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</si>
  <si>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</si>
  <si>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</si>
  <si>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</si>
  <si>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</si>
  <si>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</si>
  <si>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</si>
  <si>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</si>
  <si>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</si>
  <si>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</si>
  <si>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</si>
  <si>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</si>
  <si>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</si>
  <si>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</si>
  <si>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</si>
  <si>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</si>
  <si>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</si>
  <si>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</si>
  <si>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</si>
  <si>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</si>
  <si>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</si>
  <si>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</si>
  <si>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</si>
  <si>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</si>
  <si>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</si>
  <si>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</si>
  <si>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</si>
  <si>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</si>
  <si>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</si>
  <si>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</si>
  <si>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</si>
  <si>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</si>
  <si>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</si>
  <si>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</si>
  <si>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</si>
  <si>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</si>
  <si>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</si>
  <si>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</si>
  <si>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</si>
  <si>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</si>
  <si>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</si>
  <si>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</si>
  <si>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</si>
  <si>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</si>
  <si>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</si>
  <si>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</si>
  <si>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</si>
  <si>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</si>
  <si>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</si>
  <si>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</si>
  <si>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</si>
  <si>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</si>
  <si>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</si>
  <si>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</si>
  <si>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</si>
  <si>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</si>
  <si>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</si>
  <si>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</si>
  <si>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</si>
  <si>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</si>
  <si>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</si>
  <si>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</si>
  <si>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</si>
  <si>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</si>
  <si>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</si>
  <si>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</si>
  <si>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</si>
  <si>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</si>
  <si>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</si>
  <si>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</si>
  <si>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</si>
  <si>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</si>
  <si>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</si>
  <si>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</si>
  <si>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</si>
  <si>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</si>
  <si>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</si>
  <si>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</si>
  <si>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</si>
  <si>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</si>
  <si>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</si>
  <si>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</si>
  <si>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</si>
  <si>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</si>
  <si>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</si>
  <si>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</si>
  <si>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</si>
  <si>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</si>
  <si>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</si>
  <si>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</si>
  <si>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</si>
  <si>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</si>
  <si>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</si>
  <si>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</si>
  <si>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</si>
  <si>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</si>
  <si>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</si>
  <si>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</si>
  <si>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</si>
  <si>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</si>
  <si>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</si>
  <si>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</si>
  <si>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</si>
  <si>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</si>
  <si>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</si>
  <si>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</si>
  <si>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</si>
  <si>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</si>
  <si>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</si>
  <si>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</si>
  <si>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</si>
  <si>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</si>
  <si>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</si>
  <si>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</si>
  <si>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</si>
  <si>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</si>
  <si>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</si>
  <si>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</si>
  <si>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</si>
  <si>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</si>
  <si>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</si>
  <si>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</si>
  <si>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</si>
  <si>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</si>
  <si>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</si>
  <si>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</si>
  <si>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</si>
  <si>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</si>
  <si>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</si>
  <si>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</si>
  <si>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</si>
  <si>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</si>
  <si>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</si>
  <si>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</si>
  <si>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</si>
  <si>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</si>
  <si>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</si>
  <si>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</si>
  <si>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</si>
  <si>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</si>
  <si>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</si>
  <si>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</si>
  <si>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</si>
  <si>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</si>
  <si>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</si>
  <si>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</si>
  <si>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</si>
  <si>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</si>
  <si>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</si>
  <si>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</si>
  <si>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</si>
  <si>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</si>
  <si>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</si>
  <si>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</si>
  <si>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</si>
  <si>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</si>
  <si>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</si>
  <si>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</si>
  <si>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</si>
  <si>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</si>
  <si>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</si>
  <si>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</si>
  <si>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</si>
  <si>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</si>
  <si>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</si>
  <si>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</si>
  <si>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</si>
  <si>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</si>
  <si>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</si>
  <si>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</si>
  <si>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</si>
  <si>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</si>
  <si>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</si>
  <si>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</si>
  <si>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</si>
  <si>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</si>
  <si>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</si>
  <si>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</si>
  <si>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</si>
  <si>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</si>
  <si>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</si>
  <si>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</si>
  <si>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</si>
  <si>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</si>
  <si>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</si>
  <si>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</si>
  <si>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</si>
  <si>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</si>
  <si>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</si>
  <si>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</si>
  <si>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</si>
  <si>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</si>
  <si>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</si>
  <si>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</si>
  <si>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</si>
  <si>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</si>
  <si>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</si>
  <si>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</si>
  <si>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</si>
  <si>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</si>
  <si>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</si>
  <si>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</si>
  <si>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</si>
  <si>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</si>
  <si>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</si>
  <si>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</si>
  <si>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</si>
  <si>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</si>
  <si>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</si>
  <si>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</si>
  <si>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</si>
  <si>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</si>
  <si>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</si>
  <si>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</si>
  <si>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</si>
  <si>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</si>
  <si>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</si>
  <si>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</si>
  <si>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</si>
  <si>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</si>
  <si>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</si>
  <si>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</si>
  <si>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</si>
  <si>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</si>
  <si>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</si>
  <si>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</si>
  <si>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</si>
  <si>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</si>
  <si>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</si>
  <si>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</si>
  <si>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</si>
  <si>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</si>
  <si>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</si>
  <si>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</si>
  <si>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</si>
  <si>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</si>
  <si>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</si>
  <si>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</si>
  <si>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</si>
  <si>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</si>
  <si>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</si>
  <si>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</si>
  <si>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</si>
  <si>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</si>
  <si>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</si>
  <si>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</si>
  <si>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</si>
  <si>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</si>
  <si>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</si>
  <si>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</si>
  <si>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</si>
  <si>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</si>
  <si>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</si>
  <si>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</si>
  <si>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</si>
  <si>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</si>
  <si>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</si>
  <si>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</si>
  <si>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</si>
  <si>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</si>
  <si>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</si>
  <si>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</si>
  <si>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</si>
  <si>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</si>
  <si>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</si>
  <si>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</si>
  <si>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</si>
  <si>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</si>
  <si>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</si>
  <si>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</si>
  <si>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</si>
  <si>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</si>
  <si>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</si>
  <si>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</si>
  <si>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</si>
  <si>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</si>
  <si>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</si>
  <si>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</si>
  <si>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</si>
  <si>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</si>
  <si>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</si>
  <si>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</si>
  <si>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</si>
  <si>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</si>
  <si>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</si>
  <si>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</si>
  <si>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</si>
  <si>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</si>
  <si>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</si>
  <si>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</si>
  <si>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</si>
  <si>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</si>
  <si>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</si>
  <si>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</si>
  <si>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</si>
  <si>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</si>
  <si>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</si>
  <si>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</si>
  <si>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</si>
  <si>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</si>
  <si>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</si>
  <si>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</si>
  <si>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</si>
  <si>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</si>
  <si>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</si>
  <si>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</si>
  <si>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</si>
  <si>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</si>
  <si>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</si>
  <si>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</si>
  <si>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</si>
  <si>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</si>
  <si>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</si>
  <si>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</si>
  <si>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</si>
  <si>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</si>
  <si>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</si>
  <si>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</si>
  <si>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</si>
  <si>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</si>
  <si>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</si>
  <si>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</si>
  <si>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</si>
  <si>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</si>
  <si>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</si>
  <si>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</si>
  <si>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</si>
  <si>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</si>
  <si>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</si>
  <si>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</si>
  <si>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</si>
  <si>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</si>
  <si>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</si>
  <si>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</si>
  <si>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</si>
  <si>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</si>
  <si>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</si>
  <si>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</si>
  <si>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</si>
  <si>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</si>
  <si>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</si>
  <si>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</si>
  <si>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</si>
  <si>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</si>
  <si>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</si>
  <si>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</si>
  <si>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</si>
  <si>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</si>
  <si>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</si>
  <si>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</si>
  <si>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</si>
  <si>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</si>
  <si>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</si>
  <si>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</si>
  <si>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</si>
  <si>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</si>
  <si>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</si>
  <si>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</si>
  <si>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</si>
  <si>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</si>
  <si>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</si>
  <si>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</si>
  <si>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</si>
  <si>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</si>
  <si>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</si>
  <si>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</si>
  <si>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</si>
  <si>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</si>
  <si>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</si>
  <si>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</si>
  <si>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</si>
  <si>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</si>
  <si>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</si>
  <si>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</si>
  <si>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</si>
  <si>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</si>
  <si>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</si>
  <si>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</si>
  <si>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</si>
  <si>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</si>
  <si>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</si>
  <si>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</si>
  <si>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</si>
  <si>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</si>
  <si>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</si>
  <si>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</si>
  <si>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</si>
  <si>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</si>
  <si>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</si>
  <si>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</si>
  <si>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</si>
  <si>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</si>
  <si>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</si>
  <si>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</si>
  <si>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</si>
  <si>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</si>
  <si>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</si>
  <si>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</si>
  <si>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</si>
  <si>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</si>
  <si>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</si>
  <si>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</si>
  <si>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</si>
  <si>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</si>
  <si>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</si>
  <si>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</si>
  <si>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</si>
  <si>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</si>
  <si>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</si>
  <si>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</si>
  <si>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</si>
  <si>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</si>
  <si>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</si>
  <si>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</si>
  <si>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</si>
  <si>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</si>
  <si>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</si>
  <si>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</si>
  <si>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</si>
  <si>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</si>
  <si>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</si>
  <si>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</si>
  <si>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</si>
  <si>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</si>
  <si>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</si>
  <si>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</si>
  <si>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</si>
  <si>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</si>
  <si>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</si>
  <si>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</si>
  <si>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</si>
  <si>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</si>
  <si>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</si>
  <si>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</si>
  <si>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</si>
  <si>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</si>
  <si>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</si>
  <si>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</si>
  <si>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</si>
  <si>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</si>
  <si>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</si>
  <si>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</si>
  <si>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</si>
  <si>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</si>
  <si>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</si>
  <si>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</si>
  <si>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</si>
  <si>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</si>
  <si>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</si>
  <si>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</si>
  <si>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</si>
  <si>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</si>
  <si>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</si>
  <si>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</si>
  <si>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</si>
  <si>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</si>
  <si>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</si>
  <si>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</si>
  <si>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</si>
  <si>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</si>
  <si>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</si>
  <si>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</si>
  <si>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</si>
  <si>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</si>
  <si>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</si>
  <si>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</si>
  <si>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</si>
  <si>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</si>
  <si>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</si>
  <si>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</si>
  <si>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</si>
  <si>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</si>
  <si>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</si>
  <si>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</si>
  <si>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</si>
  <si>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</si>
  <si>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</si>
  <si>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</si>
  <si>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</si>
  <si>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</si>
  <si>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</si>
  <si>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</si>
  <si>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</si>
  <si>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</si>
  <si>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</si>
  <si>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</si>
  <si>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</si>
  <si>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</si>
  <si>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</si>
  <si>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</si>
  <si>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</si>
  <si>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</si>
  <si>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</si>
  <si>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</si>
  <si>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</si>
  <si>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</si>
  <si>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</si>
  <si>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</si>
  <si>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</si>
  <si>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</si>
  <si>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</si>
  <si>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</si>
  <si>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</si>
  <si>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</si>
  <si>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</si>
  <si>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</si>
  <si>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</si>
  <si>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</si>
  <si>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</si>
  <si>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</si>
  <si>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</si>
  <si>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</si>
  <si>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</si>
  <si>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</si>
  <si>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</si>
  <si>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</si>
  <si>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</si>
  <si>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</si>
  <si>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</si>
  <si>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</si>
  <si>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</si>
  <si>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</si>
  <si>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</si>
  <si>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</si>
  <si>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</si>
  <si>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</si>
  <si>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</si>
  <si>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</si>
  <si>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</si>
  <si>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</si>
  <si>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</si>
  <si>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</si>
  <si>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</si>
  <si>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</si>
  <si>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</si>
  <si>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</si>
  <si>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</si>
  <si>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</si>
  <si>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</si>
  <si>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</si>
  <si>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</si>
  <si>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</si>
  <si>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</si>
  <si>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</si>
  <si>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</si>
  <si>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</si>
  <si>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</si>
  <si>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</si>
  <si>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</si>
  <si>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</si>
  <si>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</si>
  <si>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</si>
  <si>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</si>
  <si>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</si>
  <si>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</si>
  <si>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</si>
  <si>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</si>
  <si>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</si>
  <si>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</si>
  <si>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</si>
  <si>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</si>
  <si>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</si>
  <si>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</si>
  <si>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</si>
  <si>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</si>
  <si>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</si>
  <si>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</si>
  <si>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</si>
  <si>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</si>
  <si>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</si>
  <si>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</si>
  <si>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</si>
  <si>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</si>
  <si>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</si>
  <si>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</si>
  <si>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</si>
  <si>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</si>
  <si>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</si>
  <si>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</si>
  <si>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</si>
  <si>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</si>
  <si>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</si>
  <si>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</si>
  <si>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</si>
  <si>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</si>
  <si>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</si>
  <si>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</si>
  <si>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</si>
  <si>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</si>
  <si>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</si>
  <si>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</si>
  <si>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</si>
  <si>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</si>
  <si>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</si>
  <si>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</si>
  <si>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</si>
  <si>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</si>
  <si>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</si>
  <si>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</si>
  <si>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</si>
  <si>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</si>
  <si>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</si>
  <si>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</si>
  <si>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</si>
  <si>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</si>
  <si>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</si>
  <si>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</si>
  <si>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</si>
  <si>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</si>
  <si>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</si>
  <si>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</si>
  <si>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</si>
  <si>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</si>
  <si>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</si>
  <si>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</si>
  <si>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</si>
  <si>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</si>
  <si>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</si>
  <si>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</si>
  <si>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</si>
  <si>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</si>
  <si>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</si>
  <si>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</si>
  <si>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</si>
  <si>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</si>
  <si>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</si>
  <si>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</si>
  <si>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</si>
  <si>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</si>
  <si>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</si>
  <si>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</si>
  <si>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</si>
  <si>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</si>
  <si>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</si>
  <si>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</si>
  <si>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</si>
  <si>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</si>
  <si>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</si>
  <si>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</si>
  <si>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</si>
  <si>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</si>
  <si>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</si>
  <si>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</si>
  <si>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</si>
  <si>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</si>
  <si>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</si>
  <si>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</si>
  <si>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</si>
  <si>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</si>
  <si>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</si>
  <si>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</si>
  <si>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</si>
  <si>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</si>
  <si>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</si>
  <si>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</si>
  <si>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</si>
  <si>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</si>
  <si>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</si>
  <si>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</si>
  <si>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</si>
  <si>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</si>
  <si>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</si>
  <si>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</si>
  <si>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</si>
  <si>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</si>
  <si>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</si>
  <si>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</si>
  <si>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</si>
  <si>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</si>
  <si>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</si>
  <si>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</si>
  <si>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</si>
  <si>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</si>
  <si>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</si>
  <si>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</si>
  <si>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</si>
  <si>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</si>
  <si>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</si>
  <si>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</si>
  <si>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</si>
  <si>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</si>
  <si>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</si>
  <si>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</si>
  <si>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</si>
  <si>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</si>
  <si>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</si>
  <si>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</si>
  <si>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</si>
  <si>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</si>
  <si>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</si>
  <si>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</si>
  <si>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</si>
  <si>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</si>
  <si>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</si>
  <si>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</si>
  <si>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</si>
  <si>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</si>
  <si>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</si>
  <si>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</si>
  <si>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</si>
  <si>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</si>
  <si>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</si>
  <si>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</si>
  <si>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</si>
  <si>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90 mins</t>
  </si>
  <si>
    <t>PCM-20251207-00000700</t>
  </si>
  <si>
    <t>60 mins</t>
  </si>
  <si>
    <t xml:space="preserve">NO PCM </t>
  </si>
  <si>
    <t>70 mins</t>
  </si>
  <si>
    <t>PCM-20251207-00000728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</si>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</sst>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335.5031874999986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45998.451613425925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45998.451613425925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45998.451613425925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45998.451613425925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45998.451613425925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45998.451613425925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45998.451613425925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45998.451613425925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45998.451613425925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45998.451613425925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45998.451613425925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45998.451613425925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45998.451613425925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45998.451613425925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45998.451613425925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45998.451613425925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45998.451613425925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45998.451613425925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45998.451613425925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45998.451613425925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45998.451613425925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45998.451613425925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45998.451613425925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45998.451613425925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45998.451613425925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45998.451613425925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45998.451613425925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45998.451613425925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45998.451613425925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45998.451613425925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45998.451613425925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45998.451613425925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45998.451613425925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45998.451613425925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45998.451613425925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45998.451613425925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45998.451613425925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45998.451613425925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45998.451613425925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45998.451613425925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45998.451613425925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45998.451613425925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45998.451613425925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45998.451613425925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45998.451613425925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45998.451613425925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45998.451613425925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45998.451613425925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45998.451613425925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45998.451613425925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45998.451613425925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45998.451613425925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45998.451613425925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45998.451613425925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45998.451613425925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45998.451613425925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45998.451613425925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45998.451613425925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45998.451613425925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45998.451613425925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45998.451613425925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45998.451613425925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45998.451613425925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45998.451613425925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45998.451613425925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45998.451613425925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45998.451613425925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45998.451613425925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45998.451613425925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45998.451613425925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45998.451613425925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45998.451613425925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45998.451613425925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45998.451613425925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45998.451613425925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45998.451613425925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45998.451613425925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45998.451613425925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45998.451613425925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45998.451613425925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45998.451613425925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45998.451613425925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45998.451613425925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45998.451613425925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45998.451613425925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45998.451613425925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45998.451613425925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45998.451613425925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45998.451613425925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45998.451613425925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45998.451613425925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45998.451613425925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45998.451613425925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45998.451613425925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45998.451613425925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45998.451613425925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45998.451613425925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45998.451613425925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45998.451613425925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45998.451613425925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45998.451613425925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45998.451613425925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45998.451613425925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45998.451613425925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45998.451613425925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45998.451613425925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45998.451613425925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45998.451613425925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45998.451613425925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45998.451613425925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45998.451613425925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45998.451613425925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45998.451613425925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45998.451613425925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45998.451613425925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45998.451613425925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45998.451613425925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45998.451613425925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45998.451613425925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45998.451613425925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45998.451613425925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45998.451613425925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45998.451613425925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45998.451613425925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45998.451613425925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45998.451613425925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45998.451613425925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45998.451613425925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45998.451613425925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45998.451613425925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45998.451613425925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45998.451613425925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45998.451613425925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45998.451613425925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45998.451613425925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45998.451613425925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45998.451613425925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45998.451613425925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45998.451613425925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45998.451613425925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45998.451613425925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45998.451613425925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45998.451613425925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45998.451613425925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45998.451613425925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45998.451613425925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45998.451613425925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45998.451613425925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45998.451613425925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45998.451613425925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45998.451613425925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45998.451613425925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45998.451613425925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45998.451613425925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45998.451613425925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45998.451613425925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45998.451613425925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45998.451613425925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45998.451613425925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45998.451613425925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45998.451613425925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45998.451613425925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45998.451613425925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45998.451613425925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45998.451613425925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45998.451613425925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45998.451613425925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45998.451613425925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45998.451613425925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45998.451613425925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45998.451613425925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45998.451613425925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45998.451613425925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45998.451613425925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45998.451613425925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45998.451613425925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45998.451613425925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45998.451613425925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45998.451613425925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45998.451613425925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45998.451613425925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45998.451613425925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45998.451613425925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45998.451613425925</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173.45177546296327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14.064194444443274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1.0962314814823912</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7.6381944440072402E-2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45998.451613425925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45998.451613425925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45998.451613425925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45998.451613425925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45998.451613425925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45998.451613425925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45998.451613425925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45998.451613425925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45998.451613425925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45998.451613425925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45998.451613425925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45998.451613425925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45998.451613425925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45998.451613425925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45998.451613425925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45998.451613425925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45998.451613425925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45998.451613425925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45998.451613425925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45998.451613425925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45998.451613425925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45998.451613425925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45998.451613425925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45998.451613425925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45998.451613425925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45998.451613425925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45998.451613425925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45998.451613425925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45998.451613425925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45998.451613425925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45998.451613425925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45998.451613425925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45998.451613425925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45998.451613425925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45998.451613425925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45998.451613425925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45998.451613425925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45998.451613425925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45998.451613425925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45998.451613425925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45998.451613425925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45998.451613425925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45998.451613425925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45998.451613425925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45998.451613425925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45998.451613425925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45998.451613425925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45998.451613425925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45998.451613425925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45998.451613425925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45998.451613425925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45998.451613425925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45998.451613425925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45998.451613425925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45998.451613425925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45998.451613425925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45998.451613425925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45998.451613425925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45998.451613425925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45998.451613425925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45998.451613425925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45998.451613425925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45998.451613425925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45998.451613425925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45998.451613425925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45998.451613425925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45998.451613425925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45998.451613425925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45998.451613425925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45998.451613425925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45998.451613425925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45998.451613425925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45998.451613425925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45998.451613425925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45998.451613425925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45998.451613425925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45998.451613425925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45998.451613425925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45998.451613425925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45998.451613425925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45998.451613425925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45998.451613425925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45998.451613425925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45998.451613425925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45998.451613425925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45998.451613425925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45998.451613425925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45998.451613425925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45998.451613425925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45998.451613425925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45998.451613425925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45998.451613425925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45998.451613425925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45998.451613425925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45998.451613425925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45998.451613425925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45998.451613425925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45998.451613425925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45998.451613425925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45998.451613425925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45998.451613425925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45998.451613425925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45998.451613425925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45998.451613425925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45998.451613425925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45998.451613425925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45998.451613425925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45998.451613425925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45998.451613425925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45998.451613425925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45998.451613425925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45998.451613425925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45998.451613425925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45998.451613425925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45998.451613425925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45998.451613425925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45998.451613425925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45998.451613425925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45998.451613425925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45998.451613425925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45998.451613425925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45998.451613425925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45998.451613425925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45998.451613425925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45998.451613425925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45998.451613425925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45998.451613425925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45998.451613425925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45998.451613425925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45998.451613425925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45998.451613425925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45998.451613425925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45998.451613425925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45998.451613425925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45998.451613425925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45998.451613425925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45998.451613425925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45998.451613425925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45998.451613425925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45998.451613425925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45998.451613425925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45998.451613425925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45998.451613425925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45998.451613425925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45998.451613425925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45998.451613425925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45998.451613425925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45998.451613425925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45998.451613425925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45998.451613425925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45998.451613425925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45998.451613425925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45998.451613425925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45998.451613425925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45998.451613425925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45998.451613425925</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45998.451613425925</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45998.451613425925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45998.451613425925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45998.451613425925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45998.451613425925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45998.451613425925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45998.451613425925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45998.451613425925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45998.451613425925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45998.451613425925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45998.451613425925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45998.451613425925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45998.451613425925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45998.451613425925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45998.451613425925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45998.451613425925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45998.451613425925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45998.451613425925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45998.451613425925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45998.451613425925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45998.451613425925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45998.451613425925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45998.451613425925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45998.451613425925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45998.451613425925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45998.451613425925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45998.451613425925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45998.451613425925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45998.451613425925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45998.451613425925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45998.451613425925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45998.451613425925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45998.451613425925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45998.451613425925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45998.451613425925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45998.451613425925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45998.451613425925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45998.451613425925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45998.451613425925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45998.451613425925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45998.451613425925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45998.451613425925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45998.451613425925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45998.451613425925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45998.451613425925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45998.451613425925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45998.451613425925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45998.451613425925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45998.451613425925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45998.451613425925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45998.451613425925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45998.451613425925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45998.451613425925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45998.451613425925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45998.451613425925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45998.451613425925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45998.451613425925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45998.451613425925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45998.451613425925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45998.451613425925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45998.451613425925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45998.451613425925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45998.451613425925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45998.451613425925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45998.451613425925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45998.451613425925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45998.451613425925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45998.451613425925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45998.451613425925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45998.451613425925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45998.451613425925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45998.451613425925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45998.451613425925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45998.451613425925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45998.451613425925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45998.451613425925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45998.451613425925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45998.451613425925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45998.451613425925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45998.451613425925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45998.451613425925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45998.451613425925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45998.451613425925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45998.451613425925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45998.451613425925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45998.451613425925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45998.451613425925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45998.451613425925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45998.451613425925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45998.451613425925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45998.451613425925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45998.451613425925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45998.451613425925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45998.451613425925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45998.451613425925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45998.451613425925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45998.451613425925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45998.451613425925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45998.451613425925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45998.451613425925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45998.451613425925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45998.451613425925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45998.451613425925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45998.451613425925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45998.451613425925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45998.451613425925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45998.451613425925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45998.451613425925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45998.451613425925</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45998.451613425925</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45998.451613425925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45998.451613425925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45998.451613425925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45998.451613425925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45998.451613425925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45998.451613425925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45998.451613425925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45998.451613425925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45998.451613425925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45998.451613425925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45998.451613425925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45998.451613425925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45998.451613425925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45998.451613425925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45998.451613425925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45998.451613425925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45998.451613425925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45998.451613425925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45998.451613425925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45998.451613425925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45998.451613425925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45998.451613425925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45998.451613425925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45998.451613425925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45998.451613425925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45998.451613425925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45998.451613425925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45998.451613425925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45998.451613425925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45998.451613425925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45998.451613425925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45998.451613425925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45998.451613425925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45998.451613425925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45998.451613425925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45998.451613425925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45998.451613425925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45998.451613425925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45998.451613425925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45998.451613425925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45998.451613425925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45998.451613425925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45998.451613425925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45998.451613425925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45998.451613425925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45998.451613425925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45998.451613425925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45998.451613425925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45998.451613425925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45998.451613425925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45998.451613425925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45998.451613425925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45998.451613425925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45998.451613425925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45998.451613425925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45998.451613425925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45998.451613425925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45998.451613425925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45998.451613425925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45998.451613425925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45998.451613425925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45998.451613425925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45998.451613425925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45998.451613425925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45998.451613425925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45998.451613425925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45998.451613425925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45998.451613425925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45998.451613425925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45998.451613425925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45998.451613425925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45998.451613425925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45998.451613425925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45998.451613425925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45998.451613425925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45998.451613425925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45998.451613425925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45998.451613425925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45998.451613425925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45998.451613425925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45998.451613425925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45998.451613425925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45998.451613425925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45998.451613425925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45998.451613425925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45998.451613425925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45998.451613425925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45998.451613425925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45998.451613425925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45998.451613425925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45998.451613425925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45998.451613425925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45998.451613425925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45998.451613425925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45998.451613425925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45998.451613425925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45998.451613425925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45998.451613425925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45998.451613425925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45998.451613425925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45998.451613425925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45998.451613425925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45998.451613425925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45998.451613425925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45998.451613425925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45998.451613425925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45998.451613425925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45998.451613425925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45998.451613425925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45998.451613425925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45998.451613425925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45998.451613425925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45998.451613425925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45998.451613425925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45998.451613425925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45998.451613425925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45998.451613425925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45998.451613425925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45998.451613425925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45998.451613425925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45998.451613425925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45998.451613425925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45998.451613425925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45998.451613425925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45998.451613425925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45998.451613425925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45998.451613425925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45998.451613425925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45998.451613425925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45998.451613425925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45998.451613425925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45998.451613425925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45998.451613425925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45998.451613425925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45998.451613425925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45998.451613425925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45998.451613425925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45998.451613425925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45998.451613425925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45998.451613425925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45998.451613425925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45998.451613425925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45998.451613425925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45998.451613425925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45998.451613425925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45998.451613425925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45998.451613425925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45998.451613425925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45998.451613425925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45998.451613425925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45998.451613425925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45998.451613425925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45998.451613425925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45998.451613425925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45998.451613425925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45998.451613425925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45998.451613425925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45998.451613425925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45998.451613425925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45998.451613425925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45998.451613425925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45998.451613425925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45998.451613425925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45998.451613425925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45998.451613425925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45998.451613425925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45998.451613425925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45998.451613425925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45998.451613425925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45998.451613425925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45998.451613425925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45998.451613425925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45998.451613425925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45998.451613425925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45998.451613425925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45998.451613425925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45998.451613425925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45998.451613425925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45998.451613425925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45998.451613425925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45998.451613425925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45998.451613425925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45998.451613425925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45998.451613425925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45998.451613425925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45998.451613425925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45998.451613425925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45998.451613425925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45998.451613425925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45998.451613425925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45998.451613425925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45998.451613425925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45998.451613425925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45998.451613425925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45998.451613425925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45998.451613425925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45998.451613425925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45998.451613425925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45998.451613425925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45998.451613425925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45998.451613425925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45998.451613425925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45998.451613425925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45998.451613425925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45998.451613425925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45998.451613425925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45998.451613425925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45998.451613425925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45998.451613425925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45998.451613425925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45998.451613425925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45998.451613425925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45998.451613425925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45998.451613425925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45998.451613425925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45998.451613425925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45998.451613425925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45998.451613425925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45998.451613425925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45998.451613425925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45998.451613425925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45998.451613425925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45998.451613425925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45998.451613425925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45998.451613425925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45998.451613425925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45998.451613425925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45998.451613425925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45998.451613425925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45998.451613425925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45998.451613425925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45998.451613425925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45998.451613425925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45998.451613425925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45998.451613425925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45998.451613425925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45998.451613425925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45998.451613425925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45998.451613425925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45998.451613425925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45998.451613425925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45998.451613425925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45998.451613425925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45998.451613425925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45998.451613425925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45998.451613425925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45998.451613425925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45998.451613425925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45998.451613425925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45998.451613425925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45998.451613425925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45998.451613425925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45998.451613425925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45998.451613425925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45998.451613425925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45998.451613425925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45998.451613425925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45998.451613425925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45998.451613425925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45998.451613425925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45998.451613425925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45998.451613425925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45998.451613425925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45998.451613425925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45998.451613425925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45998.451613425925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45998.451613425925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45998.451613425925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45998.451613425925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45998.451613425925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45998.451613425925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45998.451613425925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45998.451613425925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45998.451613425925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45998.451613425925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45998.451613425925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45998.451613425925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45998.451613425925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45998.451613425925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45998.451613425925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45998.451613425925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45998.451613425925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45998.451613425925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45998.451613425925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45998.451613425925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45998.451613425925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45998.451613425925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45998.451613425925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45998.451613425925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45998.451613425925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45998.451613425925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45998.451613425925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45998.451613425925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45998.451613425925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45998.451613425925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45998.451613425925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45998.451613425925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45998.451613425925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45998.451613425925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45998.451613425925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45998.451613425925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45998.451613425925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45998.451613425925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45998.451613425925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45998.451613425925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45998.451613425925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45998.451613425925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45998.451613425925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45998.451613425925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45998.451613425925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45998.451613425925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45998.451613425925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45998.451613425925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45998.451613425925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45998.451613425925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45998.451613425925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45998.451613425925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45998.451613425925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45998.451613425925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45998.451613425925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45998.451613425925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45998.451613425925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45998.451613425925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45998.451613425925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45998.451613425925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45998.451613425925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45998.451613425925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45998.451613425925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45998.451613425925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45998.451613425925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45998.451613425925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45998.451613425925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45998.451613425925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45998.451613425925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45998.451613425925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45998.451613425925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45998.451613425925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45998.451613425925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45998.451613425925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45998.451613425925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45998.451613425925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45998.451613425925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45998.451613425925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45998.451613425925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45998.451613425925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45998.451613425925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45998.451613425925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45998.451613425925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45998.451613425925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45998.451613425925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45998.451613425925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45998.451613425925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45998.451613425925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45998.451613425925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45998.451613425925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45998.451613425925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45998.451613425925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45998.451613425925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45998.451613425925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45998.451613425925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45998.451613425925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45998.451613425925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45998.451613425925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45998.451613425925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45998.451613425925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45998.451613425925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45998.451613425925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45998.451613425925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45998.451613425925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45998.451613425925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45998.451613425925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45998.451613425925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45998.451613425925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45998.451613425925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45998.451613425925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45998.451613425925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45998.451613425925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45998.451613425925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45998.451613425925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45998.451613425925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45998.451613425925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45998.451613425925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45998.451613425925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45998.451613425925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45998.451613425925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45998.451613425925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45998.451613425925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45998.451613425925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45998.451613425925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45998.451613425925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45998.451613425925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45998.451613425925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45998.451613425925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45998.451613425925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45998.451613425925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45998.451613425925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45998.451613425925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45998.451613425925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45998.451613425925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45998.451613425925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45998.451613425925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45998.451613425925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45998.451613425925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45998.451613425925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45998.451613425925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45998.451613425925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45998.451613425925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45998.451613425925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45998.451613425925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45998.451613425925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45998.451613425925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45998.451613425925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45998.451613425925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45998.451613425925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45998.451613425925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45998.451613425925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45998.451613425925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45998.451613425925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45998.451613425925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45998.451613425925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45998.451613425925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45998.451613425925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45998.451613425925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45998.451613425925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45998.451613425925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45998.451613425925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45998.451613425925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45998.451613425925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45998.451613425925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45998.451613425925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45998.451613425925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45998.451613425925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45998.451613425925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45998.451613425925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45998.451613425925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45998.451613425925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45998.451613425925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45998.451613425925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45998.451613425925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45998.451613425925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45998.451613425925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45998.451613425925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45998.451613425925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45998.451613425925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45998.451613425925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45998.451613425925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45998.451613425925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45998.451613425925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45998.451613425925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45998.451613425925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45998.451613425925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45998.451613425925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45998.451613425925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45998.451613425925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45998.451613425925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45998.451613425925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45998.451613425925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45998.451613425925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45998.451613425925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45998.451613425925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45998.451613425925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45998.451613425925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45998.451613425925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45998.451613425925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45998.451613425925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45998.451613425925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45998.451613425925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45998.451613425925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45998.451613425925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45998.451613425925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45998.451613425925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45998.451613425925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45998.451613425925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45998.451613425925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45998.451613425925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45998.451613425925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45998.451613425925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45998.451613425925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45998.451613425925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45998.451613425925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45998.451613425925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45998.451613425925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45998.451613425925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45998.451613425925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45998.451613425925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45998.451613425925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45998.451613425925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45998.451613425925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45998.451613425925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45998.451613425925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45998.451613425925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45998.451613425925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45998.451613425925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45998.451613425925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45998.451613425925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45998.451613425925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45998.451613425925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45998.451613425925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45998.451613425925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45998.451613425925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45998.451613425925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45998.451613425925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45998.451613425925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45998.451613425925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45998.451613425925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45998.451613425925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45998.451613425925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45998.451613425925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45998.451613425925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45998.451613425925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45998.451613425925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45998.451613425925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45998.451613425925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45998.451613425925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45998.451613425925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45998.451613425925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45998.451613425925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45998.451613425925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45998.451613425925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45998.451613425925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45998.451613425925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45998.451613425925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45998.451613425925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45998.451613425925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45998.451613425925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45998.451613425925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45998.451613425925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45998.451613425925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45998.451613425925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45998.451613425925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45998.451613425925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45998.451613425925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45998.451613425925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45998.451613425925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45998.451613425925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45998.451613425925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45998.451613425925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45998.451613425925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45998.451613425925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45998.451613425925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45998.451613425925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45998.451613425925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45998.451613425925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45998.451613425925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45998.451613425925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45998.451613425925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45998.451613425925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45998.451613425925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45998.451613425925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45998.451613425925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45998.451613425925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45998.451613425925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45998.451613425925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45998.451613425925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45998.451613425925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45998.451613425925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45998.451613425925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45998.451613425925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45998.451613425925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45998.451613425925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45998.451613425925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45998.451613425925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45998.451613425925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45998.451613425925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45998.451613425925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45998.451613425925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45998.451613425925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45998.451613425925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45998.451613425925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45998.451613425925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45998.451613425925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45998.451613425925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45998.451613425925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45998.451613425925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45998.451613425925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45998.451613425925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45998.451613425925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45998.451613425925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45998.451613425925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45998.451613425925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45998.451613425925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45998.451613425925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45998.451613425925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45998.451613425925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45998.451613425925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45998.451613425925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45998.451613425925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45998.451613425925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45998.451613425925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45998.451613425925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45998.451613425925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45998.451613425925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45998.451613425925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45998.451613425925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45998.451613425925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45998.451613425925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45998.451613425925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45998.451613425925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45998.451613425925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45998.451613425925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45998.451613425925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45998.451613425925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45998.451613425925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45998.451613425925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45998.451613425925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45998.451613425925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45998.451613425925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45998.451613425925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45998.451613425925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45998.451613425925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45998.451613425925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45998.451613425925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45998.451613425925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45998.451613425925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45998.451613425925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45998.451613425925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45998.451613425925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45998.451613425925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45998.451613425925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45998.451613425925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45998.451613425925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45998.451613425925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45998.451613425925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45998.451613425925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45998.451613425925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45998.451613425925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45998.451613425925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45998.451613425925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45998.451613425925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45998.451613425925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45998.451613425925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45998.451613425925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45998.451613425925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45998.451613425925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45998.451613425925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45998.451613425925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45998.451613425925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45998.451613425925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45998.451613425925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45998.451613425925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45998.451613425925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45998.451613425925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45998.451613425925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45998.451613425925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45998.451613425925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45998.451613425925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45998.451613425925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45998.451613425925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45998.451613425925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45998.451613425925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45998.451613425925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45998.451613425925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45998.451613425925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45998.451613425925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45998.451613425925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45998.451613425925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45998.451613425925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45998.451613425925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45998.451613425925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45998.451613425925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45998.451613425925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45998.451613425925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45998.451613425925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45998.451613425925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45998.451613425925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45998.451613425925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45998.451613425925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45998.451613425925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45998.451613425925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45998.451613425925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45998.451613425925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45998.451613425925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45998.451613425925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45998.451613425925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45998.451613425925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45998.451613425925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45998.451613425925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45998.451613425925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45998.451613425925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45998.451613425925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45998.451613425925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45998.451613425925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45998.451613425925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45998.451613425925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45998.451613425925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45998.451613425925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45998.451613425925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45998.451613425925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45998.451613425925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45998.451613425925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45998.451613425925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45998.451613425925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45998.451613425925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45998.451613425925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45998.451613425925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45998.451613425925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45998.451613425925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45998.451613425925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45998.451613425925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45998.451613425925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45998.451613425925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45998.451613425925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45998.451613425925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45998.451613425925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45998.451613425925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45998.451613425925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45998.451613425925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45998.451613425925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45998.451613425925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45998.451613425925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45998.451613425925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45998.451613425925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45998.451613425925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45998.451613425925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45998.451613425925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45998.451613425925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45998.451613425925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45998.451613425925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45998.451613425925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45998.451613425925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45998.451613425925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45998.451613425925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45998.451613425925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45998.451613425925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45998.451613425925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45998.451613425925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45998.451613425925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45998.451613425925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45998.451613425925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45998.451613425925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45998.451613425925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45998.451613425925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45998.451613425925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45998.451613425925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45998.451613425925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45998.451613425925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45998.451613425925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45998.451613425925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45998.451613425925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45998.451613425925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45998.451613425925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45998.451613425925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45998.451613425925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45998.451613425925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45998.451613425925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45998.451613425925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45998.451613425925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45998.451613425925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45998.451613425925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45998.451613425925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45998.451613425925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45998.451613425925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45998.451613425925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45998.451613425925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45998.451613425925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45998.451613425925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45998.451613425925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45998.451613425925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45998.451613425925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45998.451613425925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45998.451613425925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45998.451613425925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45998.451613425925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45998.451613425925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45998.451613425925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45998.451613425925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45998.451613425925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45998.451613425925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45998.451613425925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45998.451613425925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45998.451613425925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45998.451613425925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45998.451613425925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45998.451613425925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45998.451613425925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45998.451613425925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45998.451613425925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45998.451613425925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45998.451613425925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45998.451613425925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45998.451613425925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45998.451613425925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45998.451613425925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45998.451613425925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45998.451613425925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45998.451613425925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45998.451613425925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45998.451613425925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45998.451613425925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45998.451613425925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45998.451613425925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45998.451613425925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45998.451613425925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45998.451613425925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45998.451613425925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45998.451613425925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45998.451613425925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45998.451613425925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45998.451613425925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45998.451613425925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45998.451613425925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45998.451613425925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45998.451613425925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45998.451613425925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45998.451613425925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45998.451613425925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45998.451613425925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45998.451613425925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45998.451613425925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45998.451613425925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45998.451613425925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45998.451613425925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45998.451613425925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45998.451613425925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45998.451613425925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45998.451613425925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45998.451613425925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45998.451613425925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45998.451613425925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45998.451613425925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45998.451613425925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45998.451613425925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45998.451613425925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45998.451613425925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45998.451613425925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45998.451613425925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45998.451613425925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45998.451613425925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45998.451613425925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45998.451613425925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45998.451613425925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45998.451613425925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45998.451613425925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45998.451613425925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45998.451613425925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45998.451613425925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45998.451613425925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45998.451613425925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45998.451613425925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45998.451613425925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45998.451613425925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45998.451613425925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45998.451613425925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45998.451613425925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45998.451613425925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45998.451613425925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45998.451613425925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45998.451613425925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45998.451613425925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45998.451613425925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45998.451613425925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45998.451613425925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45998.451613425925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45998.451613425925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45998.451613425925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45998.451613425925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45998.451613425925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45998.451613425925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45998.451613425925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45998.451613425925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45998.451613425925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45998.451613425925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45998.451613425925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45998.451613425925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45998.451613425925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45998.451613425925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45998.451613425925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45998.451613425925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45998.451613425925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45998.451613425925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45998.451613425925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45998.451613425925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45998.451613425925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45998.451613425925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45998.451613425925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45998.451613425925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45998.451613425925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45998.451613425925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45998.451613425925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45998.451613425925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45998.451613425925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45998.451613425925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45998.451613425925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45998.451613425925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45998.451613425925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45998.451613425925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45998.451613425925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45998.451613425925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45998.451613425925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45998.451613425925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45998.451613425925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45998.451613425925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45998.451613425925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45998.451613425925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45998.451613425925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45998.451613425925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45998.451613425925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45998.451613425925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45998.451613425925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45998.451613425925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45998.451613425925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45998.451613425925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45998.451613425925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45998.451613425925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45998.451613425925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45998.451613425925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45998.451613425925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45998.451613425925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45998.451613425925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45998.451613425925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45998.451613425925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45998.451613425925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45998.451613425925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45998.451613425925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294.97089583332854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0.91828009259188548</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8.1648148145177402E-2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6.4877314813202247E-2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45998.451613425925</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5.2782407408813015E-2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45998.451613425925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45998.451613425925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45998.451613425925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45998.451613425925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45998.451613425925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45998.451613425925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45998.451613425925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45998.451613425925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45998.451613425925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45998.451613425925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45998.451613425925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45998.451613425925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45998.451613425925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45998.451613425925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45998.451613425925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45998.451613425925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45998.451613425925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45998.451613425925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45998.451613425925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45998.451613425925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45998.451613425925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45998.451613425925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45998.451613425925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45998.451613425925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45998.451613425925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45998.451613425925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45998.451613425925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45998.451613425925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45998.451613425925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45998.451613425925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45998.451613425925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45998.451613425925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45998.451613425925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45998.451613425925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45998.451613425925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45998.451613425925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45998.451613425925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45998.451613425925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45998.451613425925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45998.451613425925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45998.451613425925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45998.451613425925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45998.451613425925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45998.451613425925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45998.451613425925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45998.451613425925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45998.451613425925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45998.451613425925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45998.451613425925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45998.451613425925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45998.451613425925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45998.451613425925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45998.451613425925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45998.451613425925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45998.451613425925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45998.451613425925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45998.451613425925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45998.451613425925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45998.451613425925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45998.451613425925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45998.451613425925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45998.451613425925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45998.451613425925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45998.451613425925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45998.451613425925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45998.451613425925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45998.451613425925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45998.451613425925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45998.451613425925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45998.451613425925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45998.451613425925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45998.451613425925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45998.451613425925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45998.451613425925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45998.451613425925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45998.451613425925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45998.451613425925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45998.451613425925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45998.451613425925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45998.451613425925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45998.451613425925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45998.451613425925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45998.451613425925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45998.451613425925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45998.451613425925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45998.451613425925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45998.451613425925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45998.451613425925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45998.451613425925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45998.451613425925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45998.451613425925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45998.451613425925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45998.451613425925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45998.451613425925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45998.451613425925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45998.451613425925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45998.451613425925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45998.451613425925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45998.451613425925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45998.451613425925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45998.451613425925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45998.451613425925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45998.451613425925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45998.451613425925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45998.451613425925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45998.451613425925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45998.451613425925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45998.451613425925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45998.451613425925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45998.451613425925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45998.451613425925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45998.451613425925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45998.451613425925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45998.451613425925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45998.451613425925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45998.451613425925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45998.451613425925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45998.451613425925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45998.451613425925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45998.451613425925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45998.451613425925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45998.451613425925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45998.451613425925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45998.451613425925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45998.451613425925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45998.451613425925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45998.451613425925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45998.451613425925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45998.451613425925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45998.451613425925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45998.451613425925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45998.451613425925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45998.451613425925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45998.451613425925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45998.451613425925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45998.451613425925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45998.451613425925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45998.451613425925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45998.451613425925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45998.451613425925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45998.451613425925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45998.451613425925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45998.451613425925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45998.451613425925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45998.451613425925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45998.451613425925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45998.451613425925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45998.451613425925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45998.451613425925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45998.451613425925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45998.451613425925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45998.451613425925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45998.451613425925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45998.451613425925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45998.451613425925</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A7" sqref="A7:XFD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106.61955324073642</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72.262736111108097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49.790502314812329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17.078314814811165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1.3441249999959837</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6"/>
      <c r="E7" s="37"/>
      <c r="F7" s="38"/>
      <c r="G7" s="131">
        <f t="shared" ref="G7:G28" ca="1" si="3">IFERROR(NOW()-F7,"")</f>
        <v>45998.451613425925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45998.451613425925</v>
      </c>
      <c r="H8" s="38"/>
      <c r="I8" s="37" t="str">
        <f>IFERROR(VLOOKUP(D8,DB!A:F,6,0),"")</f>
        <v/>
      </c>
      <c r="J8" s="37" t="str">
        <f>IFERROR(VLOOKUP(D8,DB!A:G,7,0),"")</f>
        <v/>
      </c>
      <c r="K8" s="37"/>
      <c r="L8" s="37" t="str">
        <f>IFERROR(VLOOKUP(D8,DB!A:I,9,0),"")</f>
        <v/>
      </c>
    </row>
    <row r="9" spans="1:13">
      <c r="A9" s="37"/>
      <c r="B9" s="37" t="str">
        <f>IFERROR(VLOOKUP(D9,DB!A:K,11,0),"")</f>
        <v/>
      </c>
      <c r="C9" s="37"/>
      <c r="D9" s="156"/>
      <c r="E9" s="37"/>
      <c r="F9" s="38"/>
      <c r="G9" s="131">
        <f t="shared" ca="1" si="3"/>
        <v>45998.451613425925</v>
      </c>
      <c r="H9" s="38"/>
      <c r="I9" s="37" t="str">
        <f>IFERROR(VLOOKUP(D9,DB!A:F,6,0),"")</f>
        <v/>
      </c>
      <c r="J9" s="37" t="str">
        <f>IFERROR(VLOOKUP(D9,DB!A:G,7,0),"")</f>
        <v/>
      </c>
      <c r="K9" s="37"/>
      <c r="L9" s="37" t="str">
        <f>IFERROR(VLOOKUP(D9,DB!A:I,9,0),"")</f>
        <v/>
      </c>
    </row>
    <row r="10" spans="1:13">
      <c r="A10" s="37"/>
      <c r="B10" s="37"/>
      <c r="C10" s="37"/>
      <c r="D10" s="37"/>
      <c r="E10" s="37"/>
      <c r="F10" s="38"/>
      <c r="G10" s="131">
        <f t="shared" ca="1" si="3"/>
        <v>45998.451613425925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45998.451613425925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45998.451613425925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45998.451613425925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45998.451613425925</v>
      </c>
      <c r="H14" s="38"/>
      <c r="I14" s="37" t="str">
        <f>IFERROR(VLOOKUP(D14,DB!A:F,6,0),"")</f>
        <v/>
      </c>
      <c r="J14" s="37" t="str">
        <f>IFERROR(VLOOKUP(D14,DB!A:G,7,0),"")</f>
        <v/>
      </c>
      <c r="K14" s="37"/>
      <c r="L14" s="37" t="str">
        <f>IFERROR(VLOOKUP(D14,DB!A:I,9,0),"")</f>
        <v/>
      </c>
    </row>
    <row r="15" spans="1:13">
      <c r="A15" s="37"/>
      <c r="B15" s="37"/>
      <c r="C15" s="37"/>
      <c r="D15" s="37"/>
      <c r="E15" s="37"/>
      <c r="F15" s="38"/>
      <c r="G15" s="131">
        <f t="shared" ca="1" si="3"/>
        <v>45998.451613425925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45998.451613425925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45998.451613425925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45998.451613425925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45998.451613425925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45998.451613425925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45998.451613425925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45998.451613425925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45998.451613425925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45998.451613425925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45998.451613425925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45998.451613425925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45998.451613425925</v>
      </c>
      <c r="H27" s="38"/>
      <c r="I27" s="37" t="str">
        <f>IFERROR(VLOOKUP(D27,DB!A:F,6,0),"")</f>
        <v/>
      </c>
      <c r="J27" s="37" t="str">
        <f>IFERROR(VLOOKUP(D27,DB!A:G,7,0),"")</f>
        <v/>
      </c>
      <c r="K27" s="37"/>
      <c r="L27" s="37" t="str">
        <f>IFERROR(VLOOKUP(D27,DB!A:I,9,0),"")</f>
        <v/>
      </c>
    </row>
    <row r="28" spans="1:12">
      <c r="A28" s="146"/>
      <c r="B28" s="146" t="str">
        <f>IFERROR(VLOOKUP(D28,DB!A:K,11,0),"")</f>
        <v/>
      </c>
      <c r="C28" s="146"/>
      <c r="D28" s="146"/>
      <c r="E28" s="146"/>
      <c r="F28" s="147"/>
      <c r="G28" s="148">
        <f t="shared" ca="1" si="3"/>
        <v>45998.451613425925</v>
      </c>
      <c r="H28" s="147"/>
      <c r="I28" s="146" t="str">
        <f>IFERROR(VLOOKUP(D28,DB!A:F,6,0),"")</f>
        <v/>
      </c>
      <c r="J28" s="146" t="str">
        <f>IFERROR(VLOOKUP(D28,DB!A:G,7,0),"")</f>
        <v/>
      </c>
      <c r="K28" s="146"/>
      <c r="L28" s="146"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39094</v>
      </c>
      <c r="E2" s="138" t="s">
        <v>39106</v>
      </c>
      <c r="F2" s="117">
        <v>45998.368159722224</v>
      </c>
      <c r="G2" s="72">
        <f t="shared" ref="G2:G35" ca="1" si="0">IFERROR(NOW()-F2,"-")</f>
        <v>8.3453703700797632E-2</v>
      </c>
      <c r="H2" s="117">
        <v>45998.358993055554</v>
      </c>
      <c r="I2" s="115" t="str">
        <f>IFERROR(VLOOKUP(D2,DB!A:F,6,0),"")</f>
        <v>SCECO-Rental-Genset</v>
      </c>
      <c r="J2" s="115" t="str">
        <f>IFERROR(VLOOKUP(D2,DB!A:G,7,0),"")</f>
        <v>In progress</v>
      </c>
      <c r="K2" s="118" t="s">
        <v>39144</v>
      </c>
      <c r="L2" s="133" t="str">
        <f>IFERROR(VLOOKUP(D2,DB!A:I,9,0),"")</f>
        <v>Latis</v>
      </c>
    </row>
    <row r="3" spans="1:16382" ht="31.5" customHeight="1">
      <c r="A3" s="114"/>
      <c r="B3" s="115" t="str">
        <f>IFERROR(VLOOKUP(D3,DB!A:K,11,0),"")</f>
        <v/>
      </c>
      <c r="C3" s="116"/>
      <c r="D3" s="115"/>
      <c r="E3" s="138"/>
      <c r="F3" s="117"/>
      <c r="G3" s="72">
        <f t="shared" ca="1" si="0"/>
        <v>45998.451613425925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45998.451613425925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45998.451613425925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45998.451613425925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45998.451613425925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45998.451613425925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45998.451613425925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45998.451613425925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45998.451613425925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45998.451613425925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45998.451613425925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45998.451613425925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45998.451613425925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45998.451613425925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45998.451613425925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45998.451613425925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45998.451613425925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45998.451613425925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45998.451613425925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45998.451613425925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45998.451613425925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45998.451613425925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45998.451613425925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45998.451613425925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45998.451613425925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45998.451613425925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45998.451613425925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45998.451613425925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45998.451613425925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45998.451613425925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45998.451613425925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45998.451613425925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45998.451613425925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45998.451613425925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45998.451613425925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45998.451613425925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45998.451613425925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45998.451613425925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45998.451613425925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45998.451613425925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45998.451613425925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45998.451613425925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45998.451613425925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45998.451613425925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45998.451613425925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45998.451613425925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45998.451613425925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45998.451613425925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45998.451613425925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45998.451613425925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45998.451613425925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45998.451613425925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45998.451613425925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45998.451613425925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45998.451613425925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45998.451613425925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45998.451613425925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45998.451613425925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45998.451613425925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45998.451613425925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45998.451613425925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45998.451613425925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45998.451613425925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45998.451613425925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45998.451613425925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45998.451613425925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45998.451613425925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45998.451613425925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45998.451613425925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45998.451613425925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45998.451613425925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45998.451613425925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45998.451613425925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45998.451613425925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45998.451613425925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45998.451613425925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45998.451613425925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45998.451613425925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45998.451613425925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45998.451613425925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45998.451613425925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45998.451613425925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45998.451613425925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45998.451613425925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45998.451613425925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45998.451613425925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45998.451613425925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45998.451613425925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45998.451613425925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45998.451613425925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45998.451613425925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45998.451613425925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45998.451613425925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45998.451613425925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45998.451613425925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45998.451613425925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45998.451613425925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45998.451613425925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45998.451613425925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45998.451613425925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45998.451613425925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45998.451613425925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45998.451613425925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45998.451613425925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45998.451613425925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45998.451613425925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45998.451613425925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45998.451613425925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45998.451613425925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45998.451613425925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45998.451613425925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45998.451613425925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45998.451613425925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45998.451613425925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45998.451613425925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45998.451613425925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45998.451613425925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45998.451613425925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45998.451613425925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45998.451613425925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45998.451613425925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45998.451613425925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45998.451613425925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45998.451613425925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45998.451613425925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45998.451613425925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45998.451613425925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45998.451613425925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45998.451613425925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45998.451613425925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45998.451613425925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45998.451613425925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45998.451613425925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45998.451613425925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45998.451613425925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45998.451613425925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45998.451613425925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45998.451613425925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45998.451613425925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45998.451613425925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45998.451613425925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45998.451613425925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45998.451613425925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45998.451613425925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45998.451613425925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45998.451613425925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45998.451613425925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45998.451613425925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45998.451613425925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45998.451613425925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45998.451613425925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45998.451613425925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45998.451613425925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45998.451613425925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45998.451613425925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45998.451613425925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45998.451613425925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45998.451613425925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45998.451613425925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45998.451613425925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45998.451613425925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45998.451613425925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45998.451613425925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45998.451613425925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45998.451613425925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45998.451613425925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45998.451613425925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45998.451613425925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45998.451613425925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45998.451613425925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45998.451613425925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45998.451613425925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45998.451613425925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45998.451613425925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45998.451613425925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45998.451613425925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45998.451613425925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45998.451613425925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45998.451613425925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45998.451613425925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45998.451613425925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45998.451613425925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45998.451613425925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45998.451613425925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45998.451613425925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45998.451613425925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45998.451613425925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45998.451613425925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45998.451613425925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45998.451613425925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45998.451613425925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45998.451613425925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45998.451613425925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45998.451613425925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45998.451613425925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45998.451613425925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45998.451613425925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45998.451613425925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45998.451613425925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45998.451613425925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45998.451613425925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45998.451613425925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45998.451613425925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45998.451613425925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45998.451613425925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45998.451613425925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45998.451613425925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45998.451613425925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45998.451613425925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45998.451613425925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45998.451613425925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45998.451613425925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45998.451613425925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45998.451613425925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45998.451613425925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45998.451613425925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45998.451613425925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45998.451613425925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45998.451613425925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45998.451613425925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45998.451613425925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45998.451613425925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45998.451613425925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45998.451613425925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45998.451613425925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45998.451613425925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45998.451613425925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45998.451613425925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45998.451613425925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45998.451613425925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45998.451613425925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45998.451613425925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45998.451613425925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45998.451613425925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45998.451613425925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45998.451613425925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45998.451613425925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45998.451613425925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45998.451613425925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45998.451613425925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45998.451613425925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45998.451613425925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45998.451613425925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45998.451613425925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45998.451613425925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45998.451613425925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45998.451613425925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45998.451613425925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45998.451613425925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45998.451613425925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45998.451613425925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45998.451613425925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45998.451613425925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45998.451613425925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45998.451613425925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45998.451613425925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45998.451613425925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45998.451613425925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45998.451613425925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45998.451613425925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45998.451613425925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45998.451613425925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45998.451613425925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45998.451613425925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45998.451613425925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45998.451613425925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45998.451613425925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45998.451613425925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45998.451613425925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45998.451613425925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45998.451613425925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45998.451613425925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45998.451613425925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45998.451613425925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45998.451613425925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45998.451613425925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45998.451613425925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45998.451613425925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45998.451613425925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45998.451613425925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45998.451613425925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45998.451613425925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45998.451613425925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45998.451613425925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45998.451613425925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45998.451613425925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45998.451613425925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45998.451613425925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45998.451613425925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45998.451613425925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45998.451613425925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45998.451613425925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45998.451613425925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45998.451613425925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45998.451613425925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45998.451613425925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45998.451613425925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45998.451613425925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45998.451613425925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45998.451613425925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45998.451613425925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45998.451613425925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45998.451613425925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45998.451613425925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45998.451613425925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45998.451613425925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45998.451613425925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45998.451613425925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45998.451613425925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45998.451613425925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45998.451613425925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45998.451613425925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45998.451613425925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45998.451613425925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45998.451613425925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45998.451613425925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45998.451613425925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45998.451613425925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45998.451613425925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45998.451613425925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45998.451613425925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45998.451613425925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45998.451613425925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45998.451613425925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45998.451613425925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45998.451613425925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45998.451613425925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45998.451613425925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45998.451613425925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45998.451613425925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45998.451613425925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45998.451613425925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45998.451613425925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45998.451613425925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45998.451613425925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45998.451613425925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45998.451613425925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45998.451613425925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45998.451613425925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45998.451613425925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45998.451613425925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45998.451613425925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45998.451613425925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45998.451613425925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45998.451613425925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45998.451613425925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45998.451613425925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45998.451613425925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45998.451613425925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45998.451613425925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45998.451613425925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45998.451613425925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45998.451613425925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45998.451613425925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45998.451613425925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45998.451613425925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45998.451613425925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45998.451613425925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45998.451613425925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45998.451613425925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45998.451613425925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45998.451613425925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45998.451613425925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45998.451613425925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45998.451613425925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45998.451613425925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45998.451613425925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45998.451613425925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45998.451613425925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45998.451613425925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45998.451613425925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45998.451613425925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45998.451613425925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45998.451613425925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45998.451613425925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45998.451613425925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45998.451613425925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45998.451613425925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45998.451613425925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45998.451613425925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45998.451613425925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45998.451613425925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45998.451613425925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45998.451613425925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45998.451613425925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45998.451613425925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45998.451613425925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45998.451613425925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45998.451613425925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45998.451613425925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45998.451613425925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45998.451613425925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45998.451613425925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45998.451613425925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45998.451613425925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45998.451613425925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45998.451613425925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45998.451613425925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45998.451613425925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2025-12-07T07:51:36Z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