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18" documentId="120_S{2AC9BD13-BADA-5192-A53E-5A8FF88502F6}" xr6:coauthVersionLast="47" xr6:coauthVersionMax="47" xr10:uidLastSave="{16A6CE2A-3D86-4A83-BC49-1FCBC57703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<sst xmlns="http://schemas.openxmlformats.org/spreadsheetml/2006/main" count="180308" uniqueCount="39138">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</sst>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314.60712233796221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0.47238854166789679</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45977.555548263888</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45977.555548263888</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45977.555548263888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45977.555548263888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45977.555548263888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45977.555548263888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45977.555548263888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45977.555548263888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45977.555548263888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45977.555548263888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45977.555548263888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45977.555548263888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45977.555548263888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45977.555548263888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45977.555548263888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45977.555548263888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45977.555548263888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45977.555548263888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45977.555548263888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45977.555548263888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45977.555548263888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45977.555548263888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45977.555548263888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45977.555548263888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45977.555548263888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45977.555548263888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45977.555548263888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45977.555548263888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45977.555548263888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45977.555548263888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45977.555548263888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45977.555548263888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45977.555548263888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45977.555548263888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45977.555548263888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45977.555548263888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45977.555548263888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45977.555548263888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45977.555548263888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45977.555548263888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45977.555548263888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45977.555548263888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45977.555548263888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45977.555548263888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45977.555548263888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45977.555548263888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45977.555548263888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45977.555548263888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45977.555548263888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45977.555548263888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45977.555548263888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45977.555548263888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45977.555548263888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45977.555548263888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45977.555548263888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45977.555548263888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45977.555548263888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45977.555548263888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45977.555548263888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45977.555548263888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45977.555548263888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45977.555548263888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45977.555548263888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45977.555548263888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45977.555548263888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45977.555548263888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45977.555548263888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45977.555548263888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45977.555548263888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45977.555548263888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45977.555548263888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45977.555548263888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45977.555548263888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45977.555548263888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45977.555548263888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45977.555548263888</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152.55571030092688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1.1192056712970953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0.53662465277739102</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0.10646261573856464</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8.8175578704976942E-2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4.0320601838175207E-3</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45977.555548263888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45977.555548263888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45977.555548263888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45977.555548263888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45977.555548263888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45977.555548263888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45977.555548263888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45977.555548263888</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39122</v>
      </c>
      <c r="B2" s="61" t="str">
        <f>IFERROR(VLOOKUP(D2,DB!A:K,11,0),"")</f>
        <v>R3</v>
      </c>
      <c r="C2" s="18">
        <v>1</v>
      </c>
      <c r="D2" s="18" t="s">
        <v>15609</v>
      </c>
      <c r="E2" s="18"/>
      <c r="F2" s="20"/>
      <c r="G2" s="21">
        <f t="shared" ref="G2:G20" ca="1" si="0">IFERROR(NOW()-F2,"-")</f>
        <v>45977.555548263888</v>
      </c>
      <c r="H2" s="22">
        <v>45977.520555555559</v>
      </c>
      <c r="I2" s="19" t="str">
        <f>IFERROR(VLOOKUP(D2,DB!A:F,6,0),"")</f>
        <v>SCECO</v>
      </c>
      <c r="J2" s="18" t="str">
        <f>IFERROR(VLOOKUP(D2,DB!A:G,7,0),"")</f>
        <v>Dead</v>
      </c>
      <c r="K2" s="156" t="s">
        <v>39123</v>
      </c>
      <c r="L2" s="23" t="str">
        <f>IFERROR(VLOOKUP(D2,DB!A:I,9,0),"")</f>
        <v>Latis</v>
      </c>
    </row>
    <row r="3" spans="1:13" ht="15" customHeight="1">
      <c r="A3" s="19"/>
      <c r="B3" s="61" t="str">
        <f>IFERROR(VLOOKUP(D3,DB!A:K,11,0),"")</f>
        <v/>
      </c>
      <c r="C3" s="18"/>
      <c r="D3" s="18"/>
      <c r="E3" s="18"/>
      <c r="F3" s="20"/>
      <c r="G3" s="21">
        <f t="shared" ca="1" si="0"/>
        <v>45977.555548263888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45977.555548263888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45977.555548263888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45977.555548263888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45977.555548263888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45977.555548263888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45977.555548263888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45977.555548263888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45977.555548263888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45977.555548263888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45977.555548263888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45977.555548263888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45977.555548263888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45977.555548263888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45977.555548263888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45977.555548263888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45977.555548263888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45977.555548263888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45977.555548263888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45977.555548263888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45977.555548263888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45977.555548263888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45977.555548263888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45977.555548263888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45977.555548263888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45977.555548263888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45977.555548263888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45977.555548263888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45977.555548263888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45977.555548263888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45977.555548263888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45977.555548263888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45977.555548263888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45977.555548263888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45977.555548263888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45977.555548263888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45977.555548263888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45977.555548263888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45977.555548263888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45977.555548263888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45977.555548263888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45977.555548263888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45977.555548263888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45977.555548263888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45977.555548263888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45977.555548263888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45977.555548263888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45977.555548263888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45977.555548263888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45977.555548263888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45977.555548263888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45977.555548263888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45977.555548263888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45977.555548263888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45977.555548263888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45977.555548263888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45977.555548263888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45977.555548263888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45977.555548263888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45977.555548263888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45977.555548263888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45977.555548263888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45977.555548263888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45977.555548263888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45977.555548263888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45977.555548263888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45977.555548263888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45977.555548263888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45977.555548263888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45977.555548263888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45977.555548263888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45977.555548263888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45977.555548263888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45977.555548263888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45977.555548263888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45977.555548263888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45977.555548263888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45977.555548263888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45977.555548263888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45977.555548263888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45977.555548263888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45977.555548263888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45977.555548263888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45977.555548263888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45977.555548263888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45977.555548263888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45977.555548263888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45977.555548263888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45977.555548263888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45977.555548263888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45977.555548263888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45977.555548263888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45977.555548263888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45977.555548263888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45977.555548263888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45977.555548263888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45977.555548263888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45977.555548263888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45977.555548263888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45977.555548263888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45977.555548263888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45977.555548263888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45977.555548263888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45977.555548263888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45977.555548263888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45977.555548263888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45977.555548263888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45977.555548263888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45977.555548263888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45977.555548263888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45977.555548263888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45977.555548263888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45977.555548263888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45977.555548263888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45977.555548263888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45977.555548263888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45977.555548263888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45977.555548263888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45977.555548263888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45977.555548263888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45977.555548263888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45977.555548263888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45977.555548263888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45977.555548263888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45977.555548263888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45977.555548263888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45977.555548263888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45977.555548263888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45977.555548263888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45977.555548263888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45977.555548263888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45977.555548263888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45977.555548263888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45977.555548263888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45977.555548263888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45977.555548263888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45977.555548263888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45977.555548263888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45977.555548263888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45977.555548263888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45977.555548263888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45977.555548263888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45977.555548263888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45977.555548263888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45977.555548263888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45977.555548263888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45977.555548263888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45977.555548263888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45977.555548263888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45977.555548263888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45977.555548263888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45977.555548263888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45977.555548263888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45977.555548263888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45977.555548263888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45977.555548263888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45977.555548263888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45977.555548263888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45977.555548263888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45977.555548263888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45977.555548263888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45977.555548263888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45977.555548263888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45977.555548263888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45977.555548263888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45977.555548263888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45977.555548263888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45977.555548263888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45977.555548263888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45977.555548263888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45977.555548263888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45977.555548263888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45977.555548263888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45977.555548263888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45977.555548263888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45977.555548263888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45977.555548263888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45977.555548263888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45977.555548263888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45977.555548263888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45977.555548263888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45977.555548263888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45977.555548263888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45977.555548263888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45977.555548263888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45977.555548263888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45977.555548263888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45977.555548263888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45977.555548263888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45977.555548263888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45977.555548263888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45977.555548263888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45977.555548263888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45977.555548263888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45977.555548263888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45977.555548263888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45977.555548263888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45977.555548263888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45977.555548263888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45977.555548263888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45977.555548263888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45977.555548263888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45977.555548263888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45977.555548263888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45977.555548263888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45977.555548263888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45977.555548263888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45977.555548263888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45977.555548263888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45977.555548263888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45977.555548263888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45977.555548263888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45977.555548263888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45977.555548263888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45977.555548263888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45977.555548263888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45977.555548263888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45977.555548263888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45977.555548263888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45977.555548263888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45977.555548263888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45977.555548263888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45977.555548263888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45977.555548263888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45977.555548263888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45977.555548263888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45977.555548263888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45977.555548263888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45977.555548263888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45977.555548263888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45977.555548263888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45977.555548263888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45977.555548263888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45977.555548263888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45977.555548263888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45977.555548263888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45977.555548263888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45977.555548263888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45977.555548263888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45977.555548263888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45977.555548263888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45977.555548263888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45977.555548263888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45977.555548263888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45977.555548263888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45977.555548263888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45977.555548263888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45977.555548263888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45977.555548263888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45977.555548263888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45977.555548263888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45977.555548263888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45977.555548263888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45977.555548263888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45977.555548263888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45977.555548263888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45977.555548263888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45977.555548263888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45977.555548263888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45977.555548263888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45977.555548263888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45977.555548263888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45977.555548263888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45977.555548263888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45977.555548263888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45977.555548263888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45977.555548263888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45977.555548263888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45977.555548263888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45977.555548263888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45977.555548263888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45977.555548263888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45977.555548263888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45977.555548263888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45977.555548263888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45977.555548263888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45977.555548263888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45977.555548263888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45977.555548263888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45977.555548263888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45977.555548263888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45977.555548263888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45977.555548263888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45977.555548263888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45977.555548263888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45977.555548263888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45977.555548263888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45977.555548263888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45977.555548263888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45977.555548263888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45977.555548263888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45977.555548263888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45977.555548263888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45977.555548263888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45977.555548263888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45977.555548263888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45977.555548263888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45977.555548263888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45977.555548263888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45977.555548263888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45977.555548263888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45977.555548263888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45977.555548263888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45977.555548263888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45977.555548263888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45977.555548263888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45977.555548263888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45977.555548263888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45977.555548263888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45977.555548263888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45977.555548263888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45977.555548263888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45977.555548263888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45977.555548263888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45977.555548263888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45977.555548263888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45977.555548263888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45977.555548263888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45977.555548263888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45977.555548263888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45977.555548263888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45977.555548263888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45977.555548263888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45977.555548263888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45977.555548263888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45977.555548263888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45977.555548263888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45977.555548263888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45977.555548263888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45977.555548263888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45977.555548263888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45977.555548263888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45977.555548263888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45977.555548263888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45977.555548263888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45977.555548263888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45977.555548263888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45977.555548263888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45977.555548263888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45977.555548263888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45977.555548263888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45977.555548263888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45977.555548263888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45977.555548263888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45977.555548263888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45977.555548263888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45977.555548263888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45977.555548263888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45977.555548263888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45977.555548263888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45977.555548263888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45977.555548263888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45977.555548263888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45977.555548263888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45977.555548263888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45977.555548263888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45977.555548263888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45977.555548263888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45977.555548263888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45977.555548263888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45977.555548263888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45977.555548263888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45977.555548263888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45977.555548263888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45977.555548263888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45977.555548263888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45977.555548263888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45977.555548263888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45977.555548263888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45977.555548263888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45977.555548263888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45977.555548263888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45977.555548263888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45977.555548263888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45977.555548263888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45977.555548263888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45977.555548263888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45977.555548263888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45977.555548263888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45977.555548263888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45977.555548263888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45977.555548263888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45977.555548263888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45977.555548263888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45977.555548263888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45977.555548263888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45977.555548263888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45977.555548263888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45977.555548263888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45977.555548263888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45977.555548263888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45977.555548263888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45977.555548263888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45977.555548263888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45977.555548263888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45977.555548263888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45977.555548263888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45977.555548263888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45977.555548263888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45977.555548263888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45977.555548263888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45977.555548263888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45977.555548263888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45977.555548263888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45977.555548263888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45977.555548263888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45977.555548263888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45977.555548263888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45977.555548263888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45977.555548263888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45977.555548263888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45977.555548263888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45977.555548263888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45977.555548263888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45977.555548263888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45977.555548263888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45977.555548263888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45977.555548263888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45977.555548263888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45977.555548263888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45977.555548263888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45977.555548263888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45977.555548263888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45977.555548263888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45977.555548263888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45977.555548263888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45977.555548263888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45977.555548263888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45977.555548263888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45977.555548263888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45977.555548263888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45977.555548263888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45977.555548263888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45977.555548263888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45977.555548263888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45977.555548263888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45977.555548263888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45977.555548263888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45977.555548263888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45977.555548263888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45977.555548263888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45977.555548263888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45977.555548263888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45977.555548263888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45977.555548263888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45977.555548263888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45977.555548263888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45977.555548263888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45977.555548263888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45977.555548263888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45977.555548263888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45977.555548263888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45977.555548263888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45977.555548263888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45977.555548263888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45977.555548263888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45977.555548263888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45977.555548263888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45977.555548263888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45977.555548263888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45977.555548263888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45977.555548263888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45977.555548263888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45977.555548263888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45977.555548263888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45977.555548263888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45977.555548263888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45977.555548263888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45977.555548263888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45977.555548263888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45977.555548263888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45977.555548263888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45977.555548263888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45977.555548263888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45977.555548263888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45977.555548263888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45977.555548263888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45977.555548263888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45977.555548263888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45977.555548263888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45977.555548263888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45977.555548263888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45977.555548263888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45977.555548263888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45977.555548263888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45977.555548263888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45977.555548263888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45977.555548263888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45977.555548263888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45977.555548263888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45977.555548263888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45977.555548263888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45977.555548263888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45977.555548263888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45977.555548263888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45977.555548263888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45977.555548263888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45977.555548263888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45977.555548263888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45977.555548263888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45977.555548263888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45977.555548263888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45977.555548263888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45977.555548263888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45977.555548263888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45977.555548263888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45977.555548263888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45977.555548263888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45977.555548263888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45977.555548263888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45977.555548263888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45977.555548263888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45977.555548263888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45977.555548263888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45977.555548263888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45977.555548263888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45977.555548263888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45977.555548263888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45977.555548263888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45977.555548263888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45977.555548263888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45977.555548263888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45977.555548263888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45977.555548263888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45977.555548263888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45977.555548263888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45977.555548263888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45977.555548263888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45977.555548263888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45977.555548263888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45977.555548263888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45977.555548263888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45977.555548263888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45977.555548263888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45977.555548263888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45977.555548263888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45977.555548263888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45977.555548263888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45977.555548263888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45977.555548263888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45977.555548263888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45977.555548263888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45977.555548263888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45977.555548263888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45977.555548263888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45977.555548263888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45977.555548263888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45977.555548263888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45977.555548263888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45977.555548263888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45977.555548263888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45977.555548263888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45977.555548263888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45977.555548263888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45977.555548263888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45977.555548263888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45977.555548263888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45977.555548263888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45977.555548263888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45977.555548263888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45977.555548263888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45977.555548263888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45977.555548263888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45977.555548263888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45977.555548263888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45977.555548263888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45977.555548263888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45977.555548263888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45977.555548263888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45977.555548263888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45977.555548263888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45977.555548263888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45977.555548263888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45977.555548263888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45977.555548263888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45977.555548263888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45977.555548263888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45977.555548263888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45977.555548263888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45977.555548263888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45977.555548263888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45977.555548263888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45977.555548263888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45977.555548263888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45977.555548263888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45977.555548263888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45977.555548263888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45977.555548263888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45977.555548263888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45977.555548263888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45977.555548263888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45977.555548263888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45977.555548263888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45977.555548263888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45977.555548263888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45977.555548263888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45977.555548263888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45977.555548263888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45977.555548263888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45977.555548263888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45977.555548263888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45977.555548263888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45977.555548263888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45977.555548263888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45977.555548263888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45977.555548263888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45977.555548263888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45977.555548263888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45977.555548263888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45977.555548263888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45977.555548263888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45977.555548263888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45977.555548263888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45977.555548263888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45977.555548263888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45977.555548263888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45977.555548263888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45977.555548263888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45977.555548263888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45977.555548263888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45977.555548263888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45977.555548263888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45977.555548263888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45977.555548263888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45977.555548263888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45977.555548263888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45977.555548263888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45977.555548263888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45977.555548263888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45977.555548263888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45977.555548263888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45977.555548263888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45977.555548263888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45977.555548263888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45977.555548263888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45977.555548263888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45977.555548263888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45977.555548263888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45977.555548263888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45977.555548263888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45977.555548263888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45977.555548263888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45977.555548263888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45977.555548263888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45977.555548263888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45977.555548263888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45977.555548263888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45977.555548263888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45977.555548263888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45977.555548263888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45977.555548263888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45977.555548263888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45977.555548263888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45977.555548263888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45977.555548263888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45977.555548263888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45977.555548263888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45977.555548263888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45977.555548263888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45977.555548263888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45977.555548263888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45977.555548263888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45977.555548263888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45977.555548263888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45977.555548263888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45977.555548263888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45977.555548263888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45977.555548263888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45977.555548263888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45977.555548263888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45977.555548263888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45977.555548263888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45977.555548263888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45977.555548263888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45977.555548263888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45977.555548263888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45977.555548263888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45977.555548263888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45977.555548263888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45977.555548263888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45977.555548263888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45977.555548263888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45977.555548263888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45977.555548263888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45977.555548263888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45977.555548263888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45977.555548263888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45977.555548263888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45977.555548263888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45977.555548263888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45977.555548263888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45977.555548263888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45977.555548263888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45977.555548263888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45977.555548263888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45977.555548263888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45977.555548263888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45977.555548263888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45977.555548263888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45977.555548263888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45977.555548263888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45977.555548263888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45977.555548263888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45977.555548263888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45977.555548263888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45977.555548263888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45977.555548263888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45977.555548263888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45977.555548263888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45977.555548263888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45977.555548263888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45977.555548263888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45977.555548263888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45977.555548263888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45977.555548263888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45977.555548263888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45977.555548263888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45977.555548263888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45977.555548263888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45977.555548263888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45977.555548263888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45977.555548263888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45977.555548263888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45977.555548263888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45977.555548263888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45977.555548263888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45977.555548263888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45977.555548263888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45977.555548263888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45977.555548263888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45977.555548263888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45977.555548263888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45977.555548263888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45977.555548263888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45977.555548263888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45977.555548263888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45977.555548263888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45977.555548263888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45977.555548263888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45977.555548263888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45977.555548263888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45977.555548263888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45977.555548263888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45977.555548263888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45977.555548263888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45977.555548263888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45977.555548263888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45977.555548263888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45977.555548263888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45977.555548263888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45977.555548263888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45977.555548263888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45977.555548263888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45977.555548263888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45977.555548263888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45977.555548263888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45977.555548263888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45977.555548263888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45977.555548263888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45977.555548263888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45977.555548263888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45977.555548263888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45977.555548263888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45977.555548263888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45977.555548263888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45977.555548263888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45977.555548263888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45977.555548263888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45977.555548263888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45977.555548263888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45977.555548263888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45977.555548263888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45977.555548263888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45977.555548263888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45977.555548263888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45977.555548263888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45977.555548263888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45977.555548263888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45977.555548263888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45977.555548263888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45977.555548263888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45977.555548263888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45977.555548263888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45977.555548263888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45977.555548263888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45977.555548263888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45977.555548263888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45977.555548263888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45977.555548263888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45977.555548263888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45977.555548263888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45977.555548263888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45977.555548263888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45977.555548263888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45977.555548263888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45977.555548263888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45977.555548263888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45977.555548263888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45977.555548263888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45977.555548263888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45977.555548263888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45977.555548263888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45977.555548263888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45977.555548263888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45977.555548263888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45977.555548263888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45977.555548263888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45977.555548263888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45977.555548263888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45977.555548263888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45977.555548263888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45977.555548263888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45977.555548263888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45977.555548263888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45977.555548263888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45977.555548263888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45977.555548263888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45977.555548263888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45977.555548263888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45977.555548263888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45977.555548263888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45977.555548263888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45977.555548263888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45977.555548263888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45977.555548263888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45977.555548263888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45977.555548263888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45977.555548263888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45977.555548263888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45977.555548263888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45977.555548263888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45977.555548263888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45977.555548263888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45977.555548263888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45977.555548263888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45977.555548263888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45977.555548263888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45977.555548263888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45977.555548263888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45977.555548263888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45977.555548263888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45977.555548263888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45977.555548263888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45977.555548263888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45977.555548263888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45977.555548263888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45977.555548263888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45977.555548263888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45977.555548263888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45977.555548263888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45977.555548263888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45977.555548263888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45977.555548263888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45977.555548263888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45977.555548263888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45977.555548263888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45977.555548263888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45977.555548263888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45977.555548263888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45977.555548263888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45977.555548263888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45977.555548263888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45977.555548263888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45977.555548263888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45977.555548263888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45977.555548263888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45977.555548263888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45977.555548263888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45977.555548263888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45977.555548263888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45977.555548263888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45977.555548263888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45977.555548263888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45977.555548263888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45977.555548263888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45977.555548263888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45977.555548263888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45977.555548263888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45977.555548263888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45977.555548263888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45977.555548263888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45977.555548263888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45977.555548263888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45977.555548263888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45977.555548263888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45977.555548263888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45977.555548263888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45977.555548263888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45977.555548263888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45977.555548263888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45977.555548263888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45977.555548263888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45977.555548263888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45977.555548263888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45977.555548263888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45977.555548263888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45977.555548263888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45977.555548263888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45977.555548263888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45977.555548263888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45977.555548263888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45977.555548263888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45977.555548263888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45977.555548263888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45977.555548263888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45977.555548263888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45977.555548263888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45977.555548263888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45977.555548263888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45977.555548263888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45977.555548263888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45977.555548263888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45977.555548263888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45977.555548263888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45977.555548263888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45977.555548263888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45977.555548263888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45977.555548263888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45977.555548263888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45977.555548263888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45977.555548263888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45977.555548263888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45977.555548263888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45977.555548263888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45977.555548263888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45977.555548263888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45977.555548263888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45977.555548263888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45977.555548263888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45977.555548263888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45977.555548263888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45977.555548263888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45977.555548263888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45977.555548263888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45977.555548263888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45977.555548263888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45977.555548263888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45977.555548263888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45977.555548263888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45977.555548263888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45977.555548263888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45977.555548263888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45977.555548263888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45977.555548263888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45977.555548263888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45977.555548263888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45977.555548263888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45977.555548263888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45977.555548263888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45977.555548263888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45977.555548263888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45977.555548263888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45977.555548263888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45977.555548263888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45977.555548263888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45977.555548263888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45977.555548263888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45977.555548263888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45977.555548263888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45977.555548263888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45977.555548263888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45977.555548263888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45977.555548263888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45977.555548263888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45977.555548263888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45977.555548263888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45977.555548263888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45977.555548263888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45977.555548263888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45977.555548263888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45977.555548263888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45977.555548263888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45977.555548263888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45977.555548263888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45977.555548263888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45977.555548263888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45977.555548263888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45977.555548263888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45977.555548263888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45977.555548263888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45977.555548263888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45977.555548263888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45977.555548263888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45977.555548263888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45977.555548263888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45977.555548263888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45977.555548263888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45977.555548263888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45977.555548263888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45977.555548263888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45977.555548263888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45977.555548263888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45977.555548263888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274.07483067129215</v>
      </c>
      <c r="H2" s="96">
        <v>45703.474768518521</v>
      </c>
      <c r="I2" s="96" t="str">
        <f>IFERROR(VLOOKUP(D2,DB!A:F,6,0),"")</f>
        <v>SCECO</v>
      </c>
      <c r="J2" s="96" t="str">
        <f>IFERROR(VLOOKUP(D2,DB!A:G,7,0),"")</f>
        <v>Dead</v>
      </c>
      <c r="K2" s="98" t="s">
        <v>39125</v>
      </c>
      <c r="L2" s="92" t="str">
        <f>IFERROR(VLOOKUP(D2,DB!A:I,9,0),"")</f>
        <v>Latis</v>
      </c>
    </row>
    <row r="3" spans="1:16" ht="15" customHeight="1">
      <c r="A3" s="128" t="s">
        <v>39122</v>
      </c>
      <c r="B3" s="128" t="str">
        <f>IFERROR(VLOOKUP(D3,DB!A:K,11,0),"")</f>
        <v>R4</v>
      </c>
      <c r="C3" s="94">
        <v>1</v>
      </c>
      <c r="D3" s="92" t="s">
        <v>29510</v>
      </c>
      <c r="E3" s="95" t="s">
        <v>39021</v>
      </c>
      <c r="F3" s="96"/>
      <c r="G3" s="97">
        <f ca="1">IFERROR(NOW()-F3,"")</f>
        <v>45977.555548263888</v>
      </c>
      <c r="H3" s="96">
        <v>45977.482881944445</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45977.555548263888</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45977.555548263888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45977.555548263888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45977.555548263888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45977.555548263888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45977.555548263888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45977.555548263888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45977.555548263888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45977.555548263888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45977.555548263888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45977.555548263888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45977.555548263888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45977.555548263888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45977.555548263888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45977.555548263888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45977.555548263888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45977.555548263888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45977.555548263888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45977.555548263888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45977.555548263888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45977.555548263888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45977.555548263888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45977.555548263888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45977.555548263888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45977.555548263888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45977.555548263888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45977.555548263888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45977.555548263888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45977.555548263888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45977.555548263888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45977.555548263888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45977.555548263888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45977.555548263888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45977.555548263888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45977.555548263888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45977.555548263888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45977.555548263888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45977.555548263888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45977.555548263888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45977.555548263888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45977.555548263888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45977.555548263888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45977.555548263888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45977.555548263888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45977.555548263888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45977.555548263888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45977.555548263888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45977.555548263888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45977.555548263888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45977.555548263888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45977.555548263888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45977.555548263888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45977.555548263888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45977.555548263888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45977.555548263888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45977.555548263888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45977.555548263888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45977.555548263888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45977.555548263888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45977.555548263888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45977.555548263888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45977.555548263888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45977.555548263888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45977.555548263888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45977.555548263888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45977.555548263888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45977.555548263888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45977.555548263888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45977.555548263888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45977.555548263888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45977.555548263888</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85.723488078700029</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51.366670949071704</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28.894437152775936</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8.7069487268527155</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1">
        <v>45977.514803240738</v>
      </c>
      <c r="G6" s="119">
        <f t="shared" ca="1" si="2"/>
        <v>4.0745023150520865E-2</v>
      </c>
      <c r="H6" s="151">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45977.555548263888</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45977.555548263888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45977.555548263888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45977.555548263888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45977.555548263888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45977.555548263888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45977.555548263888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45977.555548263888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45977.555548263888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45977.555548263888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45977.555548263888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45977.555548263888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45977.555548263888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45977.555548263888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45977.555548263888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45977.555548263888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45977.555548263888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45977.555548263888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45977.555548263888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45977.555548263888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45977.555548263888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45977.555548263888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45977.555548263888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45977.555548263888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45977.555548263888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45977.555548263888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45977.555548263888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45977.555548263888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45977.555548263888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45977.555548263888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45977.555548263888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45977.555548263888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45977.555548263888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45977.555548263888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45977.555548263888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45977.555548263888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45977.555548263888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45977.555548263888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45977.555548263888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45977.555548263888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45977.555548263888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45977.555548263888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45977.555548263888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45977.555548263888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45977.555548263888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45977.555548263888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45977.555548263888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45977.555548263888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45977.555548263888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45977.555548263888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45977.555548263888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45977.555548263888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45977.555548263888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45977.555548263888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45977.555548263888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45977.555548263888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45977.555548263888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45977.555548263888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45977.555548263888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45977.555548263888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45977.555548263888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45977.555548263888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45977.555548263888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45977.555548263888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45977.555548263888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45977.555548263888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45977.555548263888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45977.555548263888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45977.555548263888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45977.555548263888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45977.555548263888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45977.555548263888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45977.555548263888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45977.555548263888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45977.555548263888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45977.555548263888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45977.555548263888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45977.555548263888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45977.555548263888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45977.555548263888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45977.555548263888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45977.555548263888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45977.555548263888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45977.555548263888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45977.555548263888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45977.555548263888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45977.555548263888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45977.555548263888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45977.555548263888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45977.555548263888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45977.555548263888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45977.555548263888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45977.555548263888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45977.555548263888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45977.555548263888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45977.555548263888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45977.555548263888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45977.555548263888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45977.555548263888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45977.555548263888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45977.555548263888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45977.555548263888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45977.555548263888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45977.555548263888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45977.555548263888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45977.555548263888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45977.555548263888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45977.555548263888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45977.555548263888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45977.555548263888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45977.555548263888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45977.555548263888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45977.555548263888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45977.555548263888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45977.555548263888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45977.555548263888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45977.555548263888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45977.555548263888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45977.555548263888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45977.555548263888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45977.555548263888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45977.555548263888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45977.555548263888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45977.555548263888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45977.555548263888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45977.555548263888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45977.555548263888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45977.555548263888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45977.555548263888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45977.555548263888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45977.555548263888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45977.555548263888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45977.555548263888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45977.555548263888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45977.555548263888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45977.555548263888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45977.555548263888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45977.555548263888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45977.555548263888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45977.555548263888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45977.555548263888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45977.555548263888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45977.555548263888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45977.555548263888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45977.555548263888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45977.555548263888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45977.555548263888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45977.555548263888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45977.555548263888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45977.555548263888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45977.555548263888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45977.555548263888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45977.555548263888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45977.555548263888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45977.555548263888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45977.555548263888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45977.555548263888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45977.555548263888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45977.555548263888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45977.555548263888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45977.555548263888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45977.555548263888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45977.555548263888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45977.555548263888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39122</v>
      </c>
      <c r="B2" s="134" t="str">
        <f>IFERROR(VLOOKUP(D2,DB!A:K,11,0),"")</f>
        <v>R6</v>
      </c>
      <c r="C2" s="135">
        <v>3</v>
      </c>
      <c r="D2" s="155" t="s">
        <v>38687</v>
      </c>
      <c r="E2" s="117" t="s">
        <v>39021</v>
      </c>
      <c r="F2" s="154"/>
      <c r="G2" s="75">
        <f ca="1">IFERROR(NOW()-F2,"-")</f>
        <v>45977.555548263888</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R6</v>
      </c>
      <c r="C3" s="135"/>
      <c r="D3" s="134" t="s">
        <v>34290</v>
      </c>
      <c r="E3" s="117"/>
      <c r="F3" s="136"/>
      <c r="G3" s="105">
        <f t="shared" ref="G3:G7" ca="1" si="0">IFERROR(NOW()-F3,"-")</f>
        <v>45977.555548263888</v>
      </c>
      <c r="H3" s="136"/>
      <c r="I3" s="134" t="str">
        <f>IFERROR(VLOOKUP(D3,DB!A:F,6,0),"")</f>
        <v>SCECO</v>
      </c>
      <c r="J3" s="134" t="str">
        <f>IFERROR(VLOOKUP(D3,DB!A:G,7,0),"")</f>
        <v>Weak</v>
      </c>
      <c r="K3" s="137"/>
      <c r="L3" s="138" t="str">
        <f>IFERROR(VLOOKUP(D3,DB!A:I,9,0),"")</f>
        <v>Latis</v>
      </c>
    </row>
    <row r="4" spans="1:16382" ht="31.5" customHeight="1">
      <c r="A4" s="133"/>
      <c r="B4" s="134" t="str">
        <f>IFERROR(VLOOKUP(D4,DB!A:K,11,0),"")</f>
        <v/>
      </c>
      <c r="C4" s="135"/>
      <c r="D4" s="134"/>
      <c r="E4" s="117"/>
      <c r="F4" s="136"/>
      <c r="G4" s="105">
        <f t="shared" ca="1" si="0"/>
        <v>45977.555548263888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45977.555548263888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45977.555548263888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45977.555548263888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45977.555548263888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45977.555548263888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45977.555548263888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45977.555548263888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45977.555548263888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45977.555548263888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45977.555548263888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45977.555548263888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45977.555548263888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45977.555548263888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45977.555548263888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45977.555548263888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45977.555548263888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45977.555548263888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45977.555548263888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45977.555548263888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45977.555548263888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45977.555548263888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45977.555548263888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45977.555548263888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45977.555548263888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45977.555548263888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45977.555548263888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45977.555548263888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45977.555548263888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45977.555548263888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45977.555548263888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45977.555548263888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45977.555548263888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45977.555548263888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45977.555548263888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45977.555548263888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45977.555548263888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45977.555548263888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45977.555548263888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45977.555548263888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45977.555548263888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45977.555548263888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45977.555548263888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45977.555548263888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45977.555548263888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45977.555548263888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45977.555548263888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45977.555548263888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45977.555548263888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45977.555548263888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45977.555548263888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45977.555548263888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45977.555548263888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45977.555548263888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45977.555548263888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45977.555548263888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45977.555548263888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45977.555548263888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45977.555548263888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45977.555548263888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45977.555548263888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45977.555548263888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45977.555548263888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45977.555548263888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45977.555548263888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45977.555548263888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45977.555548263888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45977.555548263888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45977.555548263888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45977.555548263888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45977.555548263888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45977.555548263888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45977.555548263888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45977.555548263888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45977.555548263888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45977.555548263888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45977.555548263888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45977.555548263888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45977.555548263888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45977.555548263888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45977.555548263888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45977.555548263888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45977.555548263888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45977.555548263888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45977.555548263888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45977.555548263888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45977.555548263888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45977.555548263888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45977.555548263888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45977.555548263888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45977.555548263888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45977.555548263888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45977.555548263888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45977.555548263888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45977.555548263888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45977.555548263888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45977.555548263888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45977.555548263888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45977.555548263888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45977.555548263888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45977.555548263888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45977.555548263888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