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03" documentId="120_S{2AC9BD13-BADA-5192-A53E-5A8FF88502F6}" xr6:coauthVersionLast="47" xr6:coauthVersionMax="47" xr10:uidLastSave="{AA91BEA1-BBAF-49EF-8DA4-DD6DF0E8F87A}"/>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4" i="2"/>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<sst xmlns="http://schemas.openxmlformats.org/spreadsheetml/2006/main" count="180269" uniqueCount="39118">
  <si>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</si>
  <si>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</si>
  <si>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</si>
  <si>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</si>
  <si>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</si>
  <si>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</si>
  <si>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</si>
  <si>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</si>
  <si>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</si>
  <si>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</si>
  <si>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</si>
  <si>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</si>
  <si>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</si>
  <si>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</si>
  <si>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</si>
  <si>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</si>
  <si>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</si>
  <si>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</si>
  <si>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</si>
  <si>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</si>
  <si>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</si>
  <si>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</si>
  <si>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</si>
  <si>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</si>
  <si>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</si>
  <si>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</si>
  <si>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</si>
  <si>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</si>
  <si>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</si>
  <si>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</si>
  <si>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</si>
  <si>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</si>
  <si>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</si>
  <si>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</si>
  <si>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</si>
  <si>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</si>
  <si>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</si>
  <si>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</si>
  <si>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</si>
  <si>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</si>
  <si>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</si>
  <si>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</si>
  <si>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</si>
  <si>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</si>
  <si>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</si>
  <si>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</si>
  <si>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</si>
  <si>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</si>
  <si>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</si>
  <si>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</si>
  <si>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</si>
  <si>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</si>
  <si>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</si>
  <si>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</si>
  <si>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</si>
  <si>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</si>
  <si>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</si>
  <si>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</si>
  <si>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</si>
  <si>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</si>
  <si>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</si>
  <si>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</si>
  <si>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</si>
  <si>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</si>
  <si>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</si>
  <si>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</si>
  <si>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</si>
  <si>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</si>
  <si>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</si>
  <si>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</si>
  <si>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</si>
  <si>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</si>
  <si>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</si>
  <si>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</si>
  <si>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</si>
  <si>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</si>
  <si>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</si>
  <si>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</si>
  <si>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</si>
  <si>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</si>
  <si>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</si>
  <si>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</si>
  <si>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</si>
  <si>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</si>
  <si>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</si>
  <si>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</si>
  <si>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</si>
  <si>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</si>
  <si>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</si>
  <si>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</si>
  <si>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</si>
  <si>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</si>
  <si>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</si>
  <si>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</si>
  <si>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</si>
  <si>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</si>
  <si>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</si>
  <si>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</si>
  <si>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</si>
  <si>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</si>
  <si>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</si>
  <si>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</si>
  <si>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</si>
  <si>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</si>
  <si>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</si>
  <si>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</si>
  <si>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</si>
  <si>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</si>
  <si>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</si>
  <si>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</si>
  <si>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</si>
  <si>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</si>
  <si>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</si>
  <si>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</si>
  <si>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</si>
  <si>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</si>
  <si>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</si>
  <si>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</si>
  <si>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</si>
  <si>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</si>
  <si>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</si>
  <si>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</si>
  <si>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</si>
  <si>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</si>
  <si>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</si>
  <si>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</si>
  <si>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</si>
  <si>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</si>
  <si>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</si>
  <si>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</si>
  <si>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</si>
  <si>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</si>
  <si>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</si>
  <si>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</si>
  <si>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</si>
  <si>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</si>
  <si>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</si>
  <si>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</si>
  <si>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</si>
  <si>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</si>
  <si>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</si>
  <si>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</si>
  <si>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</si>
  <si>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</si>
  <si>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</si>
  <si>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</si>
  <si>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</si>
  <si>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</si>
  <si>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</si>
  <si>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</si>
  <si>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</si>
  <si>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</si>
  <si>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</si>
  <si>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</si>
  <si>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</si>
  <si>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</si>
  <si>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</si>
  <si>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</si>
  <si>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</si>
  <si>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</si>
  <si>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</si>
  <si>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</si>
  <si>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</si>
  <si>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</si>
  <si>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</si>
  <si>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</si>
  <si>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</si>
  <si>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</si>
  <si>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</si>
  <si>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</si>
  <si>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</si>
  <si>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</si>
  <si>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</si>
  <si>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</si>
  <si>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</si>
  <si>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</si>
  <si>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</si>
  <si>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</si>
  <si>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</si>
  <si>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</si>
  <si>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</si>
  <si>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</si>
  <si>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</si>
  <si>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</si>
  <si>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</si>
  <si>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</si>
  <si>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</si>
  <si>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</si>
  <si>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</si>
  <si>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</si>
  <si>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</si>
  <si>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</si>
  <si>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</si>
  <si>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</si>
  <si>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</si>
  <si>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</si>
  <si>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</si>
  <si>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</si>
  <si>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</si>
  <si>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</si>
  <si>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</si>
  <si>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</si>
  <si>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</si>
  <si>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</si>
  <si>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</si>
  <si>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</si>
  <si>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</si>
  <si>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</si>
  <si>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</si>
  <si>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</si>
  <si>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</si>
  <si>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</si>
  <si>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</si>
  <si>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</si>
  <si>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</si>
  <si>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</si>
  <si>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</si>
  <si>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</si>
  <si>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</si>
  <si>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</si>
  <si>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</si>
  <si>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</si>
  <si>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</si>
  <si>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</si>
  <si>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</si>
  <si>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</si>
  <si>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</si>
  <si>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</si>
  <si>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</si>
  <si>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</si>
  <si>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</si>
  <si>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</si>
  <si>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</si>
  <si>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</si>
  <si>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</si>
  <si>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</si>
  <si>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</si>
  <si>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</si>
  <si>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</si>
  <si>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</si>
  <si>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</si>
  <si>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</si>
  <si>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</si>
  <si>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</si>
  <si>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</si>
  <si>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</si>
  <si>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</si>
  <si>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</si>
  <si>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</si>
  <si>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</si>
  <si>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</si>
  <si>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</si>
  <si>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</si>
  <si>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</si>
  <si>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</si>
  <si>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</si>
  <si>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</si>
  <si>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</si>
  <si>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</si>
  <si>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</si>
  <si>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</si>
  <si>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</si>
  <si>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</si>
  <si>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</si>
  <si>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</si>
  <si>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</si>
  <si>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</si>
  <si>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</si>
  <si>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</si>
  <si>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</si>
  <si>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</si>
  <si>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</si>
  <si>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</si>
  <si>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</si>
  <si>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</si>
  <si>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</si>
  <si>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</si>
  <si>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</si>
  <si>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</si>
  <si>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</si>
  <si>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</si>
  <si>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</si>
  <si>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</si>
  <si>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</si>
  <si>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</si>
  <si>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</si>
  <si>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</si>
  <si>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</si>
  <si>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</si>
  <si>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</si>
  <si>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</si>
  <si>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</si>
  <si>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</si>
  <si>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</si>
  <si>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</si>
  <si>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</si>
  <si>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</si>
  <si>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</si>
  <si>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</si>
  <si>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</si>
  <si>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</si>
  <si>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</si>
  <si>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</si>
  <si>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</si>
  <si>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</si>
  <si>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</si>
  <si>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</si>
  <si>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</si>
  <si>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</si>
  <si>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</si>
  <si>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</si>
  <si>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</si>
  <si>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</si>
  <si>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</si>
  <si>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</si>
  <si>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</si>
  <si>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</si>
  <si>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</si>
  <si>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</si>
  <si>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</si>
  <si>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</si>
  <si>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</si>
  <si>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</si>
  <si>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</si>
  <si>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</si>
  <si>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</si>
  <si>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</si>
  <si>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</si>
  <si>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</si>
  <si>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</si>
  <si>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</si>
  <si>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</si>
  <si>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</si>
  <si>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</si>
  <si>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</si>
  <si>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</si>
  <si>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</si>
  <si>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</si>
  <si>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</si>
  <si>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</si>
  <si>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</si>
  <si>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</si>
  <si>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</si>
  <si>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</si>
  <si>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</si>
  <si>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</si>
  <si>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</si>
  <si>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</si>
  <si>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</si>
  <si>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</si>
  <si>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</si>
  <si>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</si>
  <si>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</si>
  <si>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</si>
  <si>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</si>
  <si>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</si>
  <si>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</si>
  <si>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</si>
  <si>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</si>
  <si>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</si>
  <si>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</si>
  <si>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</si>
  <si>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</si>
  <si>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</si>
  <si>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</si>
  <si>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</si>
  <si>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</si>
  <si>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</si>
  <si>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</si>
  <si>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</si>
  <si>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</si>
  <si>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</si>
  <si>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</si>
  <si>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</si>
  <si>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</si>
  <si>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</si>
  <si>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</si>
  <si>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</si>
  <si>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</si>
  <si>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</si>
  <si>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</si>
  <si>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</si>
  <si>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</si>
  <si>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</si>
  <si>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</si>
  <si>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</si>
  <si>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</si>
  <si>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</si>
  <si>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</si>
  <si>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</si>
  <si>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</si>
  <si>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</si>
  <si>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</si>
  <si>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</si>
  <si>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</si>
  <si>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</si>
  <si>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</si>
  <si>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</si>
  <si>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</si>
  <si>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</si>
  <si>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</si>
  <si>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</si>
  <si>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</si>
  <si>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</si>
  <si>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</si>
  <si>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</si>
  <si>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</si>
  <si>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</si>
  <si>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</si>
  <si>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</si>
  <si>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</si>
  <si>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</si>
  <si>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</si>
  <si>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</si>
  <si>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</si>
  <si>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</si>
  <si>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</si>
  <si>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</si>
  <si>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</si>
  <si>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</si>
  <si>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</si>
  <si>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</si>
  <si>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</si>
  <si>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</si>
  <si>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</si>
  <si>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</si>
  <si>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</si>
  <si>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</si>
  <si>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</si>
  <si>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</si>
  <si>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</si>
  <si>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</si>
  <si>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</si>
  <si>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</si>
  <si>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</si>
  <si>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</si>
  <si>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</si>
  <si>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</si>
  <si>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</si>
  <si>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</si>
  <si>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</si>
  <si>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</si>
  <si>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</si>
  <si>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</si>
  <si>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</si>
  <si>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</si>
  <si>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</si>
  <si>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</si>
  <si>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</si>
  <si>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</si>
  <si>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</si>
  <si>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</si>
  <si>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</si>
  <si>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</si>
  <si>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</si>
  <si>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</si>
  <si>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</si>
  <si>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</si>
  <si>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</si>
  <si>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</si>
  <si>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</si>
  <si>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</si>
  <si>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</si>
  <si>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</si>
  <si>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</si>
  <si>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</si>
  <si>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</si>
  <si>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</si>
  <si>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</si>
  <si>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</si>
  <si>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</si>
  <si>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</si>
  <si>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</si>
  <si>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</si>
  <si>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</si>
  <si>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</si>
  <si>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</si>
  <si>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</si>
  <si>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</si>
  <si>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</si>
  <si>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</si>
  <si>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</si>
  <si>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</si>
  <si>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</si>
  <si>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</si>
  <si>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</si>
  <si>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</si>
  <si>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</si>
  <si>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</si>
  <si>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</si>
  <si>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</si>
  <si>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</si>
  <si>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</si>
  <si>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</si>
  <si>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</si>
  <si>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</si>
  <si>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</si>
  <si>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</si>
  <si>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</si>
  <si>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</si>
  <si>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</si>
  <si>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</si>
  <si>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</si>
  <si>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</si>
  <si>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</si>
  <si>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</si>
  <si>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</si>
  <si>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</si>
  <si>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</si>
  <si>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</si>
  <si>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</si>
  <si>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</si>
  <si>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</si>
  <si>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</si>
  <si>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</si>
  <si>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</si>
  <si>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</si>
  <si>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</si>
  <si>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</si>
  <si>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</si>
  <si>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</si>
  <si>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</si>
  <si>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</si>
  <si>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</si>
  <si>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</si>
  <si>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</si>
  <si>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</si>
  <si>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</si>
  <si>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</si>
  <si>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</si>
  <si>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</si>
  <si>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</si>
  <si>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</si>
  <si>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</si>
  <si>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</si>
  <si>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</si>
  <si>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</si>
  <si>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</si>
  <si>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</si>
  <si>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</si>
  <si>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</si>
  <si>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</si>
  <si>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</si>
  <si>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</si>
  <si>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</si>
  <si>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</si>
  <si>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</si>
  <si>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</si>
  <si>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</si>
  <si>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</si>
  <si>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</si>
  <si>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</si>
  <si>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</si>
  <si>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</si>
  <si>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</si>
  <si>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</si>
  <si>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</si>
  <si>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</si>
  <si>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</si>
  <si>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</si>
  <si>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</si>
  <si>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</si>
  <si>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</si>
  <si>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</si>
  <si>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</si>
  <si>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</si>
  <si>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</si>
  <si>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</si>
  <si>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</si>
  <si>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</si>
  <si>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</si>
  <si>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</si>
  <si>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</si>
  <si>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</si>
  <si>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</si>
  <si>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</si>
  <si>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</si>
  <si>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</si>
  <si>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</si>
  <si>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</si>
  <si>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</si>
  <si>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</si>
  <si>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</si>
  <si>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</si>
  <si>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</si>
  <si>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</si>
  <si>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</si>
  <si>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</si>
  <si>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</si>
  <si>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</si>
  <si>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</si>
  <si>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</si>
  <si>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</si>
  <si>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</si>
  <si>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</si>
  <si>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</si>
  <si>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</si>
  <si>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</si>
  <si>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</si>
  <si>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</si>
  <si>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</si>
  <si>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</si>
  <si>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</si>
  <si>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</si>
  <si>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</si>
  <si>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</si>
  <si>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</si>
  <si>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</si>
  <si>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</si>
  <si>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</si>
  <si>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</si>
  <si>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</si>
  <si>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</si>
  <si>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</si>
  <si>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</si>
  <si>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</si>
  <si>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</si>
  <si>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</si>
  <si>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</si>
  <si>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</si>
  <si>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</si>
  <si>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</si>
  <si>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</si>
  <si>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</si>
  <si>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</si>
  <si>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</si>
  <si>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</si>
  <si>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</si>
  <si>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</si>
  <si>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</si>
  <si>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</si>
  <si>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</si>
  <si>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</si>
  <si>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</si>
  <si>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</si>
  <si>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</si>
  <si>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</si>
  <si>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</si>
  <si>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</si>
  <si>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</si>
  <si>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</si>
  <si>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</si>
  <si>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</si>
  <si>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</si>
  <si>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</si>
  <si>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</si>
  <si>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</si>
  <si>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</si>
  <si>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</si>
  <si>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</si>
  <si>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</si>
  <si>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</si>
  <si>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</si>
  <si>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</si>
  <si>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</si>
  <si>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</si>
  <si>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</si>
  <si>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</si>
  <si>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</si>
  <si>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</si>
  <si>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</si>
  <si>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</si>
  <si>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</si>
  <si>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</si>
  <si>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</si>
  <si>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</si>
  <si>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</si>
  <si>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</si>
  <si>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</si>
  <si>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</si>
  <si>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</si>
  <si>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</si>
  <si>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</si>
  <si>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</si>
  <si>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</si>
  <si>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</si>
  <si>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</si>
  <si>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</si>
  <si>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</si>
  <si>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</si>
  <si>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</si>
  <si>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</si>
  <si>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</si>
  <si>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</si>
  <si>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</si>
  <si>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</si>
  <si>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</si>
  <si>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</si>
  <si>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</si>
  <si>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</si>
  <si>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</si>
  <si>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</si>
  <si>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</si>
  <si>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</si>
  <si>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</si>
  <si>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</si>
  <si>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</si>
  <si>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</si>
  <si>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</si>
  <si>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</si>
  <si>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</si>
  <si>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</si>
  <si>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</si>
  <si>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</si>
  <si>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</si>
  <si>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</si>
  <si>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</si>
  <si>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</si>
  <si>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</si>
  <si>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</si>
  <si>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</si>
  <si>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</si>
  <si>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</si>
  <si>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</si>
  <si>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</si>
  <si>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</si>
  <si>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</si>
  <si>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</si>
  <si>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</si>
  <si>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</si>
  <si>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</si>
  <si>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</si>
  <si>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</si>
  <si>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</si>
  <si>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</si>
  <si>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</si>
  <si>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</si>
  <si>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</si>
  <si>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</si>
  <si>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</si>
  <si>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</si>
  <si>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</si>
  <si>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</si>
  <si>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</si>
  <si>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</si>
  <si>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</si>
  <si>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</si>
  <si>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</si>
  <si>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</si>
  <si>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</si>
  <si>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</si>
  <si>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</si>
  <si>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</si>
  <si>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</si>
  <si>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</si>
  <si>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</si>
  <si>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</si>
  <si>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</si>
  <si>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</si>
  <si>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</si>
  <si>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</si>
  <si>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</si>
  <si>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</si>
  <si>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</si>
  <si>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</si>
  <si>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</si>
  <si>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</si>
  <si>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</si>
  <si>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</si>
  <si>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</si>
  <si>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</si>
  <si>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</si>
  <si>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</si>
  <si>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</si>
  <si>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</si>
  <si>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</si>
  <si>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</si>
  <si>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</si>
  <si>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</si>
  <si>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</si>
  <si>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</si>
  <si>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</si>
  <si>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</si>
  <si>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</si>
  <si>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</si>
  <si>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</si>
  <si>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</si>
  <si>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</si>
  <si>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</si>
  <si>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</si>
  <si>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</si>
  <si>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</si>
  <si>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</si>
  <si>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</si>
  <si>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</si>
  <si>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</si>
  <si>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</si>
  <si>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</si>
  <si>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</si>
  <si>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</si>
  <si>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</si>
  <si>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</si>
  <si>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</si>
  <si>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</si>
  <si>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</si>
  <si>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</si>
  <si>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</si>
  <si>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</si>
  <si>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</si>
  <si>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</si>
  <si>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</si>
  <si>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</si>
  <si>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</si>
  <si>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</si>
  <si>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</si>
  <si>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</si>
  <si>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</si>
  <si>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</si>
  <si>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</si>
  <si>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</si>
  <si>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</si>
  <si>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</si>
  <si>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</si>
  <si>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</si>
  <si>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</si>
  <si>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</si>
  <si>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</si>
  <si>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</si>
  <si>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</si>
  <si>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</si>
  <si>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</si>
  <si>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</si>
  <si>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</si>
  <si>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</si>
  <si>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</si>
  <si>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</si>
  <si>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</si>
  <si>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</si>
  <si>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</si>
  <si>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</si>
  <si>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</si>
  <si>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</si>
  <si>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</si>
  <si>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</si>
  <si>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</si>
  <si>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</si>
  <si>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</si>
  <si>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</si>
  <si>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</si>
  <si>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</si>
  <si>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</si>
  <si>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</si>
  <si>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</si>
  <si>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</si>
  <si>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</si>
  <si>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</si>
  <si>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</si>
  <si>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</si>
  <si>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</si>
  <si>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</si>
  <si>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</si>
  <si>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</si>
  <si>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</si>
  <si>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</si>
  <si>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</si>
  <si>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</si>
  <si>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</si>
  <si>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</si>
  <si>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</si>
  <si>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</si>
  <si>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</si>
  <si>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</si>
  <si>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</si>
  <si>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</si>
  <si>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</si>
  <si>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</si>
  <si>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</si>
  <si>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</si>
  <si>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</si>
  <si>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</si>
  <si>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</si>
  <si>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</si>
  <si>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</si>
  <si>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</si>
  <si>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</si>
  <si>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</si>
  <si>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</si>
  <si>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</si>
  <si>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</si>
  <si>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</si>
  <si>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</si>
  <si>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</si>
  <si>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</si>
  <si>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</si>
  <si>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</si>
  <si>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</si>
  <si>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</si>
  <si>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</si>
  <si>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</si>
  <si>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</si>
  <si>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</si>
  <si>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</si>
  <si>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</si>
  <si>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</si>
  <si>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</si>
  <si>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</si>
  <si>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</si>
  <si>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</si>
  <si>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</si>
  <si>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</si>
  <si>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</si>
  <si>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</si>
  <si>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</si>
  <si>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</si>
  <si>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</si>
  <si>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</si>
  <si>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</si>
  <si>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</si>
  <si>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</si>
  <si>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</si>
  <si>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</si>
  <si>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</si>
  <si>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</si>
  <si>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</si>
  <si>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</si>
  <si>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</si>
  <si>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</si>
  <si>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</si>
  <si>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</si>
  <si>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</si>
  <si>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</si>
  <si>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</si>
  <si>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</si>
  <si>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</si>
  <si>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</si>
  <si>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</si>
  <si>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</si>
  <si>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</si>
  <si>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</si>
  <si>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</si>
  <si>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</si>
  <si>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</si>
  <si>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</si>
  <si>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</si>
  <si>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</si>
  <si>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</si>
  <si>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</si>
  <si>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</si>
  <si>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</si>
  <si>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</si>
  <si>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</si>
  <si>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</si>
  <si>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</si>
  <si>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</si>
  <si>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</si>
  <si>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</si>
  <si>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</si>
  <si>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</si>
  <si>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</si>
  <si>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</si>
  <si>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</si>
  <si>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</si>
  <si>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</si>
  <si>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</si>
  <si>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</si>
  <si>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</si>
  <si>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</si>
  <si>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</si>
  <si>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</si>
  <si>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</si>
  <si>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</si>
  <si>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</si>
  <si>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</si>
  <si>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</si>
  <si>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</si>
  <si>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</si>
  <si>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</si>
  <si>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</si>
  <si>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</si>
  <si>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</si>
  <si>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</si>
  <si>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</si>
  <si>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</si>
  <si>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</si>
  <si>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</si>
  <si>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</si>
  <si>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</si>
  <si>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</si>
  <si>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</si>
  <si>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</si>
  <si>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</si>
  <si>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</si>
  <si>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</si>
  <si>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</si>
  <si>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</si>
  <si>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</si>
  <si>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</si>
  <si>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</si>
  <si>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</si>
  <si>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</si>
  <si>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</si>
  <si>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</si>
  <si>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</si>
  <si>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</si>
  <si>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</si>
  <si>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</si>
  <si>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</si>
  <si>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</si>
  <si>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</si>
  <si>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</si>
  <si>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</si>
  <si>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</si>
  <si>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</si>
  <si>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</si>
  <si>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</si>
  <si>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</si>
  <si>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</si>
  <si>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</si>
  <si>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</si>
  <si>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</si>
  <si>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</si>
  <si>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</si>
  <si>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</si>
  <si>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</si>
  <si>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</si>
  <si>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</si>
  <si>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</si>
  <si>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</si>
  <si>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</si>
  <si>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</si>
  <si>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</si>
  <si>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</si>
  <si>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</si>
  <si>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</si>
  <si>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</si>
  <si>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</si>
  <si>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</si>
  <si>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</si>
  <si>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</si>
  <si>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</si>
  <si>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</si>
  <si>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</si>
  <si>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</si>
  <si>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</si>
  <si>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</si>
  <si>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</si>
  <si>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</si>
  <si>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</si>
  <si>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</si>
  <si>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</si>
  <si>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</si>
  <si>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</si>
  <si>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</si>
  <si>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</si>
  <si>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</si>
  <si>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</si>
  <si>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</si>
  <si>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</si>
  <si>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</si>
  <si>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</si>
  <si>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</si>
  <si>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</si>
  <si>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</si>
  <si>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</si>
  <si>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</si>
  <si>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</si>
  <si>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</si>
  <si>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</si>
  <si>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</si>
  <si>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</si>
  <si>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</si>
  <si>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</si>
  <si>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</si>
  <si>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</si>
  <si>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</si>
  <si>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</si>
  <si>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</si>
  <si>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</si>
  <si>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</si>
  <si>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</si>
  <si>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</si>
  <si>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</si>
  <si>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</si>
  <si>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</si>
  <si>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</si>
  <si>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</si>
  <si>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</si>
  <si>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</si>
  <si>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</si>
  <si>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</si>
  <si>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</si>
  <si>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</si>
  <si>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</si>
  <si>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</si>
  <si>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</si>
  <si>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</si>
  <si>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</si>
  <si>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</si>
  <si>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</si>
  <si>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</si>
  <si>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</si>
  <si>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</si>
  <si>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</si>
  <si>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</si>
  <si>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</si>
  <si>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</si>
  <si>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</si>
  <si>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</si>
  <si>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</si>
  <si>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</si>
  <si>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</si>
  <si>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</si>
  <si>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</si>
  <si>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</si>
  <si>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</si>
  <si>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</si>
  <si>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</si>
  <si>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</si>
  <si>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</si>
  <si>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</si>
  <si>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</si>
  <si>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</si>
  <si>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</si>
  <si>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</si>
  <si>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</si>
  <si>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</si>
  <si>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</si>
  <si>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</si>
  <si>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</si>
  <si>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</si>
  <si>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</si>
  <si>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</si>
  <si>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</si>
  <si>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</si>
  <si>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</si>
  <si>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</si>
  <si>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</si>
  <si>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</si>
  <si>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</si>
  <si>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</si>
  <si>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</si>
  <si>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</si>
  <si>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</si>
  <si>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</si>
  <si>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</si>
  <si>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</si>
  <si>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</si>
  <si>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</si>
  <si>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</si>
  <si>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</si>
  <si>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</si>
  <si>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</si>
  <si>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</si>
  <si>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</si>
  <si>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</si>
  <si>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</si>
  <si>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</si>
  <si>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</si>
  <si>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</si>
  <si>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</si>
  <si>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</si>
  <si>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</si>
  <si>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</si>
  <si>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</si>
  <si>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</si>
  <si>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</si>
  <si>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</si>
  <si>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</si>
  <si>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</si>
  <si>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</si>
  <si>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</si>
  <si>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</si>
  <si>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</si>
  <si>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</si>
  <si>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</si>
  <si>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</si>
  <si>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</si>
  <si>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</si>
  <si>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</si>
  <si>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</si>
  <si>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</si>
  <si>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</si>
  <si>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</si>
  <si>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</si>
  <si>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</si>
  <si>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</si>
  <si>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</si>
  <si>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</si>
  <si>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</si>
  <si>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</si>
  <si>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</si>
  <si>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</si>
  <si>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</si>
  <si>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</si>
  <si>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</si>
  <si>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</si>
  <si>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</si>
  <si>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</si>
  <si>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</si>
  <si>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</si>
  <si>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</si>
  <si>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</si>
  <si>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</si>
  <si>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</si>
  <si>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</si>
  <si>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</si>
  <si>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</si>
  <si>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</si>
  <si>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</si>
  <si>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</si>
  <si>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</si>
  <si>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</si>
  <si>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</si>
  <si>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</si>
  <si>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</si>
  <si>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</si>
  <si>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</si>
  <si>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</si>
  <si>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</si>
  <si>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</si>
  <si>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</si>
  <si>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</si>
  <si>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</si>
  <si>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</si>
  <si>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</si>
  <si>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</si>
  <si>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</si>
  <si>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</si>
  <si>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</si>
  <si>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</si>
  <si>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</si>
  <si>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</si>
  <si>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</si>
  <si>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</si>
  <si>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</si>
  <si>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</si>
  <si>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</si>
  <si>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</si>
  <si>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</si>
  <si>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</si>
  <si>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</si>
  <si>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</si>
  <si>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</si>
  <si>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</si>
  <si>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</si>
  <si>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</si>
  <si>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</si>
  <si>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</si>
  <si>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</si>
  <si>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</si>
  <si>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</si>
  <si>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</si>
  <si>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</si>
  <si>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</si>
  <si>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</si>
  <si>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</si>
  <si>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</si>
  <si>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</si>
  <si>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</si>
  <si>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</si>
  <si>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</si>
  <si>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</si>
  <si>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</si>
  <si>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</si>
  <si>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</si>
  <si>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</si>
  <si>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</si>
  <si>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</si>
  <si>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</si>
  <si>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</si>
  <si>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</si>
  <si>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</si>
  <si>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</si>
  <si>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</si>
  <si>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</si>
  <si>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</si>
  <si>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</si>
  <si>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</si>
  <si>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</si>
  <si>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</si>
  <si>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</si>
  <si>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</si>
  <si>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</si>
  <si>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</si>
  <si>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</si>
  <si>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</si>
  <si>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</si>
  <si>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</si>
  <si>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</si>
  <si>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</si>
  <si>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</si>
  <si>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</si>
  <si>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</si>
  <si>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</si>
  <si>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</si>
  <si>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</si>
  <si>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</si>
  <si>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</si>
  <si>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</si>
  <si>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</si>
  <si>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</si>
  <si>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</si>
  <si>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</si>
  <si>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</si>
  <si>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</si>
  <si>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</si>
  <si>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</si>
  <si>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</si>
  <si>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</si>
  <si>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</si>
  <si>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</si>
  <si>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</si>
  <si>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</si>
  <si>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</si>
  <si>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</si>
  <si>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</si>
  <si>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</si>
  <si>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</si>
  <si>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</si>
  <si>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</si>
  <si>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</si>
  <si>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</si>
  <si>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</si>
  <si>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</si>
  <si>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</si>
  <si>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</si>
  <si>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</si>
  <si>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</si>
  <si>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</si>
  <si>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</si>
  <si>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</si>
  <si>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</si>
  <si>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</si>
  <si>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</si>
  <si>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</si>
  <si>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</si>
  <si>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</si>
  <si>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</si>
  <si>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</si>
  <si>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</si>
  <si>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</si>
  <si>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</si>
  <si>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</si>
  <si>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</si>
  <si>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</si>
  <si>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</si>
  <si>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</si>
  <si>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</si>
  <si>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</si>
  <si>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</si>
  <si>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</si>
  <si>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</si>
  <si>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</si>
  <si>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</si>
  <si>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</si>
  <si>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</si>
  <si>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</si>
  <si>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</si>
  <si>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</si>
  <si>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</si>
  <si>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</si>
  <si>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</si>
  <si>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</si>
  <si>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</si>
  <si>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</si>
  <si>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</si>
  <si>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</si>
  <si>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</si>
  <si>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</si>
  <si>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</si>
  <si>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</si>
  <si>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</si>
  <si>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</si>
  <si>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</si>
  <si>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</si>
  <si>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</si>
  <si>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</si>
  <si>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</si>
  <si>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</si>
  <si>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</si>
  <si>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</si>
  <si>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</si>
  <si>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</si>
  <si>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</si>
  <si>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</si>
  <si>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</si>
  <si>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</si>
  <si>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</si>
  <si>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</si>
  <si>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</si>
  <si>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</si>
  <si>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</si>
  <si>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</si>
  <si>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</si>
  <si>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</si>
  <si>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</si>
  <si>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</si>
  <si>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</si>
  <si>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</si>
  <si>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</si>
  <si>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</si>
  <si>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</si>
  <si>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</si>
  <si>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</si>
  <si>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</si>
  <si>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</si>
  <si>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</si>
  <si>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</si>
  <si>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</si>
  <si>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</si>
  <si>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</si>
  <si>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</si>
  <si>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</si>
  <si>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</si>
  <si>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</si>
  <si>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</si>
  <si>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</si>
  <si>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</si>
  <si>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</si>
  <si>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</si>
  <si>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</si>
  <si>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</si>
  <si>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</si>
  <si>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</si>
  <si>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</si>
  <si>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</si>
  <si>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</si>
  <si>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</si>
  <si>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</si>
  <si>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</si>
  <si>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</si>
  <si>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</si>
  <si>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</si>
  <si>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</si>
  <si>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</si>
  <si>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</si>
  <si>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</si>
  <si>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</si>
  <si>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</si>
  <si>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</si>
  <si>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</si>
  <si>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</si>
  <si>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</si>
  <si>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</si>
  <si>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</si>
  <si>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</si>
  <si>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</si>
  <si>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</si>
  <si>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</si>
  <si>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</si>
  <si>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</si>
  <si>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</si>
  <si>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</si>
  <si>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</si>
  <si>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</si>
  <si>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</si>
  <si>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</si>
  <si>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</si>
  <si>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</si>
  <si>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</si>
  <si>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</si>
  <si>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</si>
  <si>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</si>
  <si>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</si>
  <si>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</si>
  <si>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</si>
  <si>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</si>
  <si>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</si>
  <si>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</si>
  <si>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</si>
  <si>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</si>
  <si>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</si>
  <si>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</si>
  <si>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</si>
  <si>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</si>
  <si>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</si>
  <si>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</si>
  <si>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</si>
  <si>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</si>
  <si>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</si>
  <si>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</si>
  <si>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</si>
  <si>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</si>
  <si>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</si>
  <si>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</si>
  <si>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</si>
  <si>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</si>
  <si>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</si>
  <si>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</si>
  <si>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</si>
  <si>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</si>
  <si>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</si>
  <si>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</si>
  <si>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</si>
  <si>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</si>
  <si>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</si>
  <si>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</si>
  <si>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</si>
  <si>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</si>
  <si>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</si>
  <si>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</si>
  <si>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</si>
  <si>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</si>
  <si>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</si>
  <si>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</si>
  <si>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</si>
  <si>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</si>
  <si>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</si>
  <si>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</si>
  <si>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</si>
  <si>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</si>
  <si>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</si>
  <si>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</si>
  <si>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</si>
  <si>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</si>
  <si>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</si>
  <si>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</si>
  <si>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</si>
  <si>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</si>
  <si>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</si>
  <si>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</si>
  <si>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</si>
  <si>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</si>
  <si>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</si>
  <si>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</si>
  <si>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</si>
  <si>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</si>
  <si>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</si>
  <si>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</si>
  <si>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</si>
  <si>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</si>
  <si>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</si>
  <si>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</si>
  <si>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</si>
  <si>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</si>
  <si>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</si>
  <si>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</si>
  <si>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</si>
  <si>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</si>
  <si>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</si>
  <si>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</si>
  <si>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</si>
  <si>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</si>
  <si>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</si>
  <si>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</si>
  <si>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</si>
  <si>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</si>
  <si>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</si>
  <si>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</si>
  <si>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</si>
  <si>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</si>
  <si>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</si>
  <si>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</si>
  <si>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</si>
  <si>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</si>
  <si>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</si>
  <si>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</si>
  <si>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</si>
  <si>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</si>
  <si>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</si>
  <si>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</si>
  <si>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</si>
  <si>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</si>
  <si>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</si>
  <si>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</si>
  <si>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</si>
  <si>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</si>
  <si>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</si>
  <si>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</si>
  <si>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</si>
  <si>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</si>
  <si>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</si>
  <si>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</si>
  <si>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</si>
  <si>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</si>
  <si>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</si>
  <si>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</si>
  <si>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</si>
  <si>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</si>
  <si>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</si>
  <si>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</si>
  <si>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</si>
  <si>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</si>
  <si>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</si>
  <si>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</si>
  <si>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</si>
  <si>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</si>
  <si>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</si>
  <si>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</si>
  <si>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</si>
  <si>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</si>
  <si>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</si>
  <si>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</si>
  <si>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</si>
  <si>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</si>
  <si>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</si>
  <si>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</si>
  <si>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</si>
  <si>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</si>
  <si>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</si>
  <si>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</si>
  <si>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</si>
  <si>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</si>
  <si>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</si>
  <si>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</si>
  <si>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</si>
  <si>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</si>
  <si>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</si>
  <si>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</si>
  <si>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</si>
  <si>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</si>
  <si>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</si>
  <si>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</si>
  <si>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</si>
  <si>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</si>
  <si>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</si>
  <si>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</si>
  <si>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</si>
  <si>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</si>
  <si>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</si>
  <si>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</si>
  <si>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</si>
  <si>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</si>
  <si>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</si>
  <si>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</si>
  <si>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</si>
  <si>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</si>
  <si>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</si>
  <si>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</si>
  <si>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</si>
  <si>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</si>
  <si>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</si>
  <si>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</si>
  <si>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</si>
  <si>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</si>
  <si>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</si>
  <si>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</si>
  <si>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</si>
  <si>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</si>
  <si>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</si>
  <si>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</si>
  <si>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</si>
  <si>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</si>
  <si>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</si>
  <si>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</si>
  <si>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</si>
  <si>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</si>
  <si>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</si>
  <si>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</si>
  <si>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</si>
  <si>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</si>
  <si>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</si>
  <si>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</si>
  <si>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</si>
  <si>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</si>
  <si>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</si>
  <si>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</si>
  <si>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</si>
  <si>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</si>
  <si>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</si>
  <si>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</si>
  <si>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</si>
  <si>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</si>
  <si>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</si>
  <si>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</si>
  <si>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</si>
  <si>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</si>
  <si>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</si>
  <si>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</si>
  <si>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</si>
  <si>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</si>
  <si>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</si>
  <si>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</si>
  <si>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</si>
  <si>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</si>
  <si>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</si>
  <si>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</si>
  <si>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</si>
  <si>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</si>
  <si>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</si>
  <si>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</si>
  <si>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</si>
  <si>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</si>
  <si>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</si>
  <si>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</si>
  <si>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</si>
  <si>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</si>
  <si>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</si>
  <si>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</si>
  <si>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</si>
  <si>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</si>
  <si>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</si>
  <si>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</si>
  <si>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</si>
  <si>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</si>
  <si>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</si>
  <si>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</si>
  <si>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</si>
  <si>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</si>
  <si>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</si>
  <si>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</si>
  <si>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</si>
  <si>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</si>
  <si>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</si>
  <si>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</si>
  <si>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</si>
  <si>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</si>
  <si>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</si>
  <si>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</si>
  <si>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</si>
  <si>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</si>
  <si>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</si>
  <si>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</si>
  <si>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</si>
  <si>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</si>
  <si>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</si>
  <si>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</si>
  <si>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</si>
  <si>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</si>
  <si>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</si>
  <si>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</si>
  <si>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</si>
  <si>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</si>
  <si>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</si>
  <si>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</si>
  <si>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</si>
  <si>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</si>
  <si>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</si>
  <si>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</si>
  <si>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</si>
  <si>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</si>
  <si>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</si>
  <si>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</si>
  <si>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</si>
  <si>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</si>
  <si>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</si>
  <si>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</si>
  <si>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</si>
  <si>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</si>
  <si>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</si>
  <si>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</si>
  <si>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</si>
  <si>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</si>
  <si>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</si>
  <si>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</si>
  <si>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</si>
  <si>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</si>
  <si>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</si>
  <si>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</si>
  <si>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</si>
  <si>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</si>
  <si>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</si>
  <si>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</si>
  <si>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</si>
  <si>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</si>
  <si>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</si>
  <si>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</si>
  <si>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</si>
  <si>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</si>
  <si>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</si>
  <si>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</si>
  <si>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</si>
  <si>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</si>
  <si>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</si>
  <si>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</si>
  <si>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</si>
  <si>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</si>
  <si>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</si>
  <si>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</si>
  <si>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</si>
  <si>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</si>
  <si>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</si>
  <si>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</si>
  <si>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</si>
  <si>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</si>
  <si>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</si>
  <si>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</si>
  <si>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</si>
  <si>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</si>
  <si>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</si>
  <si>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</si>
  <si>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</si>
  <si>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</si>
  <si>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</si>
  <si>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</si>
  <si>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</si>
  <si>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</si>
  <si>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</si>
  <si>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</si>
  <si>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</si>
  <si>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</si>
  <si>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</si>
  <si>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</si>
  <si>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</si>
  <si>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</si>
  <si>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</si>
  <si>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</si>
  <si>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</si>
  <si>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</si>
  <si>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</si>
  <si>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</si>
  <si>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</si>
  <si>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</si>
  <si>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</si>
  <si>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</si>
  <si>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</si>
  <si>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</si>
  <si>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</si>
  <si>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</si>
  <si>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</si>
  <si>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</si>
  <si>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</si>
  <si>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</si>
  <si>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</si>
  <si>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</si>
  <si>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</si>
  <si>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</si>
  <si>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</si>
  <si>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</si>
  <si>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</si>
  <si>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</si>
  <si>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</si>
  <si>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</si>
  <si>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</si>
  <si>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</si>
  <si>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</si>
  <si>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</si>
  <si>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</si>
  <si>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</si>
  <si>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</si>
  <si>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</si>
  <si>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</si>
  <si>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</si>
  <si>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</si>
  <si>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</si>
  <si>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</si>
  <si>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</si>
  <si>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</si>
  <si>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</si>
  <si>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</si>
  <si>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</si>
  <si>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</si>
  <si>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</si>
  <si>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</si>
  <si>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</si>
  <si>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</si>
  <si>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</si>
  <si>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</si>
  <si>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</si>
  <si>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</si>
  <si>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</si>
  <si>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</si>
  <si>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</si>
  <si>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</si>
  <si>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</si>
  <si>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</si>
  <si>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</si>
  <si>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</si>
  <si>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</si>
  <si>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</si>
  <si>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</si>
  <si>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</si>
  <si>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</si>
  <si>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</si>
  <si>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</si>
  <si>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</si>
  <si>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</si>
  <si>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</si>
  <si>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</si>
  <si>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</si>
  <si>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</si>
  <si>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</si>
  <si>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</si>
  <si>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</si>
  <si>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</si>
  <si>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</si>
  <si>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</si>
  <si>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</si>
  <si>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</si>
  <si>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</si>
  <si>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</si>
  <si>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</si>
  <si>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</si>
  <si>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</si>
  <si>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</si>
  <si>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</si>
  <si>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</si>
  <si>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</si>
  <si>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</si>
  <si>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</si>
  <si>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</si>
  <si>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</si>
  <si>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</si>
  <si>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</si>
  <si>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</si>
  <si>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</si>
  <si>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</si>
  <si>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</si>
  <si>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</si>
  <si>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</si>
  <si>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</si>
  <si>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</si>
  <si>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</si>
  <si>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</si>
  <si>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</si>
  <si>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</si>
  <si>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</si>
  <si>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</si>
  <si>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</si>
  <si>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</si>
  <si>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</si>
  <si>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</si>
  <si>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</si>
  <si>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</si>
  <si>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</si>
  <si>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</si>
  <si>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</si>
  <si>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</si>
  <si>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</si>
  <si>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</si>
  <si>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</si>
  <si>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</si>
  <si>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</si>
  <si>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</si>
  <si>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</si>
  <si>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</si>
  <si>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</si>
  <si>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</si>
  <si>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</si>
  <si>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</si>
  <si>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</si>
  <si>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</si>
  <si>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</si>
  <si>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</si>
  <si>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</si>
  <si>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</si>
  <si>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</si>
  <si>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</si>
  <si>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</si>
  <si>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</si>
  <si>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</si>
  <si>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</si>
  <si>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</si>
  <si>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</si>
  <si>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</si>
  <si>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</si>
  <si>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</si>
  <si>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</si>
  <si>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</si>
  <si>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</si>
  <si>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</si>
  <si>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</si>
  <si>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</si>
  <si>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</si>
  <si>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</si>
  <si>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</si>
  <si>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</si>
  <si>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</si>
  <si>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</si>
  <si>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</si>
  <si>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</si>
  <si>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</si>
  <si>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</si>
  <si>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</si>
  <si>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</si>
  <si>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</si>
  <si>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</si>
  <si>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</si>
  <si>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</si>
  <si>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</si>
  <si>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</si>
  <si>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</si>
  <si>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</si>
  <si>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</si>
  <si>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</si>
  <si>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</si>
  <si>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</si>
  <si>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</si>
  <si>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</si>
  <si>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</si>
  <si>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</si>
  <si>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</si>
  <si>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</si>
  <si>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</si>
  <si>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</si>
  <si>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</si>
  <si>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</si>
  <si>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</si>
  <si>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</si>
  <si>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</si>
  <si>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</si>
  <si>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</si>
  <si>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</si>
  <si>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</si>
  <si>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</si>
  <si>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</si>
  <si>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</si>
  <si>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</si>
  <si>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</si>
  <si>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</si>
  <si>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</si>
  <si>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</si>
  <si>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</si>
  <si>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</si>
  <si>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</si>
  <si>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</si>
  <si>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</si>
  <si>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</si>
  <si>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</si>
  <si>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</si>
  <si>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</si>
  <si>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</si>
  <si>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</si>
  <si>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</si>
  <si>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</si>
  <si>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</si>
  <si>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</si>
  <si>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</si>
  <si>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</si>
  <si>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</si>
  <si>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</si>
  <si>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</si>
  <si>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</si>
  <si>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</si>
  <si>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</si>
  <si>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</si>
  <si>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</si>
  <si>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</si>
  <si>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</si>
  <si>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</si>
  <si>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</si>
  <si>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</si>
  <si>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</si>
  <si>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</si>
  <si>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</si>
  <si>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</si>
  <si>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</si>
  <si>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</si>
  <si>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</si>
  <si>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</si>
  <si>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</si>
  <si>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</si>
  <si>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</si>
  <si>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</si>
  <si>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</si>
  <si>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</si>
  <si>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</si>
  <si>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</si>
  <si>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</si>
  <si>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</si>
  <si>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</si>
  <si>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</si>
  <si>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</si>
  <si>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</si>
  <si>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</si>
  <si>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</si>
  <si>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</si>
  <si>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</si>
  <si>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</si>
  <si>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</si>
  <si>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</si>
  <si>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</si>
  <si>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</si>
  <si>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</si>
  <si>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</si>
  <si>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</si>
  <si>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</si>
  <si>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</si>
  <si>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</si>
  <si>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</si>
  <si>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</si>
  <si>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</si>
  <si>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</si>
  <si>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</si>
  <si>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</si>
  <si>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</si>
  <si>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</si>
  <si>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</si>
  <si>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</si>
  <si>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</si>
  <si>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</si>
  <si>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</si>
  <si>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</si>
  <si>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</si>
  <si>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</si>
  <si>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</si>
  <si>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</si>
  <si>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</si>
  <si>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</si>
  <si>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</si>
  <si>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</si>
  <si>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</si>
  <si>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</si>
  <si>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</si>
  <si>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</si>
  <si>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</si>
  <si>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</si>
  <si>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</si>
  <si>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</si>
  <si>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</si>
  <si>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</si>
  <si>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</si>
  <si>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</si>
  <si>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</si>
  <si>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</si>
  <si>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</si>
  <si>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</si>
  <si>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</si>
  <si>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</si>
  <si>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</si>
  <si>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</si>
  <si>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</si>
  <si>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</si>
  <si>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</si>
  <si>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</si>
  <si>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</si>
  <si>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</si>
  <si>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</si>
  <si>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</si>
  <si>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</si>
  <si>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</si>
  <si>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</si>
  <si>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</si>
  <si>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</si>
  <si>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</si>
  <si>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</si>
  <si>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</si>
  <si>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</si>
  <si>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</si>
  <si>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</si>
  <si>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</si>
  <si>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</si>
  <si>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</si>
  <si>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</si>
  <si>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</si>
  <si>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</si>
  <si>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</si>
  <si>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</si>
  <si>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</si>
  <si>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</si>
  <si>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</si>
  <si>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</si>
  <si>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</si>
  <si>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</si>
  <si>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</si>
  <si>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</si>
  <si>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</si>
  <si>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</si>
  <si>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</si>
  <si>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</si>
  <si>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</si>
  <si>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</si>
  <si>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</si>
  <si>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</si>
  <si>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</si>
  <si>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</si>
  <si>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</si>
  <si>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</si>
  <si>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</si>
  <si>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</si>
  <si>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</si>
  <si>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</si>
  <si>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</si>
  <si>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</si>
  <si>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</si>
  <si>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</si>
  <si>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</si>
  <si>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</si>
  <si>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</si>
  <si>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</si>
  <si>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</si>
  <si>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</si>
  <si>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</si>
  <si>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</si>
  <si>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</si>
  <si>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</si>
  <si>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</si>
  <si>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</si>
  <si>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</si>
  <si>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</si>
  <si>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</si>
  <si>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</si>
  <si>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</si>
  <si>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</si>
  <si>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</si>
  <si>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</si>
  <si>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</si>
  <si>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</si>
  <si>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</si>
  <si>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</si>
  <si>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</si>
  <si>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</si>
  <si>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</si>
  <si>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</si>
  <si>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</si>
  <si>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</si>
  <si>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</si>
  <si>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</si>
  <si>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</si>
  <si>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</si>
  <si>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</si>
  <si>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</si>
  <si>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</si>
  <si>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</si>
  <si>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</si>
  <si>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</si>
  <si>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</si>
  <si>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</si>
  <si>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</si>
  <si>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</si>
  <si>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</si>
  <si>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</si>
  <si>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</si>
  <si>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</si>
  <si>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</si>
  <si>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</si>
  <si>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</si>
  <si>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</si>
  <si>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</si>
  <si>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</si>
  <si>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</si>
  <si>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</si>
  <si>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</si>
  <si>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</si>
  <si>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</si>
  <si>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</si>
  <si>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</si>
  <si>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</si>
  <si>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</si>
  <si>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</si>
  <si>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</si>
  <si>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</si>
  <si>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</si>
  <si>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</si>
  <si>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</si>
  <si>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</si>
  <si>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</si>
  <si>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</si>
  <si>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</si>
  <si>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</si>
  <si>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</si>
  <si>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</si>
  <si>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</si>
  <si>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</si>
  <si>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</si>
  <si>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</si>
  <si>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</si>
  <si>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</si>
  <si>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</si>
  <si>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</si>
  <si>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</si>
  <si>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</si>
  <si>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</si>
  <si>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</si>
  <si>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</si>
  <si>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</si>
  <si>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</si>
  <si>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</si>
  <si>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</si>
  <si>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</si>
  <si>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</si>
  <si>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</si>
  <si>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</si>
  <si>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</si>
  <si>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</si>
  <si>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</si>
  <si>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</si>
  <si>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</si>
  <si>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</si>
  <si>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</si>
  <si>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</si>
  <si>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</si>
  <si>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</si>
  <si>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</si>
  <si>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</si>
  <si>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</si>
  <si>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</si>
  <si>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</si>
  <si>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</si>
  <si>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</si>
  <si>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</si>
  <si>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</si>
  <si>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</si>
  <si>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</si>
  <si>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</si>
  <si>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</si>
  <si>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</si>
  <si>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</si>
  <si>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</si>
  <si>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</si>
  <si>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</si>
  <si>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</si>
  <si>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</si>
  <si>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</si>
  <si>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</si>
  <si>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</si>
  <si>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</si>
  <si>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</si>
  <si>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</si>
  <si>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</si>
  <si>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</si>
  <si>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</si>
  <si>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</si>
  <si>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</si>
  <si>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</si>
  <si>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</si>
  <si>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</si>
  <si>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</si>
  <si>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</si>
  <si>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</si>
  <si>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</si>
  <si>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</si>
  <si>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</si>
  <si>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</si>
  <si>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</si>
  <si>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</si>
  <si>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</si>
  <si>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</si>
  <si>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</si>
  <si>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</si>
  <si>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</si>
  <si>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</si>
  <si>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</si>
  <si>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</si>
  <si>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</si>
  <si>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</si>
  <si>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</si>
  <si>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</si>
  <si>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</si>
  <si>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</si>
  <si>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</si>
  <si>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</si>
  <si>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</si>
  <si>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</si>
  <si>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</si>
  <si>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</si>
  <si>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</si>
  <si>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</si>
  <si>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</si>
  <si>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</si>
  <si>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</si>
  <si>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</si>
  <si>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</si>
  <si>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</si>
  <si>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</si>
  <si>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</si>
  <si>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</si>
  <si>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</si>
  <si>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</si>
  <si>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</si>
  <si>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</si>
  <si>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</si>
  <si>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</si>
  <si>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</si>
  <si>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</si>
  <si>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</si>
  <si>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</si>
  <si>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</si>
  <si>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</si>
  <si>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</si>
  <si>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</si>
  <si>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</si>
  <si>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</si>
  <si>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</si>
  <si>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</si>
  <si>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</si>
  <si>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</si>
  <si>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</si>
  <si>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</si>
  <si>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</si>
  <si>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</si>
  <si>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</si>
  <si>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</si>
  <si>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</si>
  <si>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</si>
  <si>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</si>
  <si>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</si>
  <si>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</si>
  <si>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</si>
  <si>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</si>
  <si>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</si>
  <si>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</si>
  <si>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</si>
  <si>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</si>
  <si>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</si>
  <si>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</si>
  <si>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</si>
  <si>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</si>
  <si>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</si>
  <si>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</si>
  <si>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</si>
  <si>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</si>
  <si>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</si>
  <si>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</si>
  <si>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</si>
  <si>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</si>
  <si>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</si>
  <si>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</si>
  <si>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</si>
  <si>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</si>
  <si>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</si>
  <si>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</si>
  <si>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</si>
  <si>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</si>
  <si>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</si>
  <si>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</si>
  <si>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</si>
  <si>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</si>
  <si>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</si>
  <si>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</si>
  <si>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</si>
  <si>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</si>
  <si>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</si>
  <si>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</si>
  <si>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</si>
  <si>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</si>
  <si>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</si>
  <si>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</si>
  <si>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</si>
  <si>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</si>
  <si>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</si>
  <si>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</si>
  <si>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</si>
  <si>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</si>
  <si>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</si>
  <si>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</si>
  <si>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</si>
  <si>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</si>
  <si>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</si>
  <si>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</si>
  <si>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</si>
  <si>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</si>
  <si>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</si>
  <si>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</si>
  <si>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</si>
  <si>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</si>
  <si>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</si>
  <si>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</si>
  <si>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</si>
  <si>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</si>
  <si>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</si>
  <si>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</si>
  <si>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</si>
  <si>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</si>
  <si>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</si>
  <si>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</si>
  <si>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</si>
  <si>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</si>
  <si>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</si>
  <si>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</si>
  <si>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</si>
  <si>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</si>
  <si>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</si>
  <si>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</si>
  <si>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</si>
  <si>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</si>
  <si>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</si>
  <si>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</si>
  <si>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</si>
  <si>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</si>
  <si>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</si>
  <si>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</si>
  <si>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</si>
  <si>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</si>
  <si>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</si>
  <si>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</si>
  <si>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</si>
  <si>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</si>
  <si>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</si>
  <si>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</si>
  <si>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</si>
  <si>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</si>
  <si>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</si>
  <si>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</si>
  <si>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</si>
  <si>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</si>
  <si>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</si>
  <si>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</si>
  <si>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</si>
  <si>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</si>
  <si>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</si>
  <si>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</si>
  <si>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</si>
  <si>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</si>
  <si>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</si>
  <si>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</si>
  <si>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</si>
  <si>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</si>
  <si>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</si>
  <si>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</si>
  <si>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</si>
  <si>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</si>
  <si>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</si>
  <si>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</si>
  <si>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</si>
  <si>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</si>
  <si>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</si>
  <si>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</si>
  <si>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</si>
  <si>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</si>
  <si>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</si>
  <si>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</si>
  <si>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</si>
  <si>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</si>
  <si>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</si>
  <si>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</si>
  <si>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</si>
  <si>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</si>
  <si>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</si>
  <si>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</si>
  <si>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</si>
  <si>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</si>
  <si>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</si>
  <si>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</si>
  <si>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</si>
  <si>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</si>
  <si>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</si>
  <si>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</si>
  <si>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</si>
  <si>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</si>
  <si>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</si>
  <si>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</si>
  <si>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</si>
  <si>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</si>
  <si>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</si>
  <si>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</si>
  <si>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</si>
  <si>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</si>
  <si>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</si>
  <si>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</si>
  <si>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</si>
  <si>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</si>
  <si>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</si>
  <si>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</si>
  <si>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</si>
  <si>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</si>
  <si>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</si>
  <si>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</si>
  <si>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</si>
  <si>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</si>
  <si>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</si>
  <si>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</si>
  <si>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</si>
  <si>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</si>
  <si>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</si>
  <si>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</si>
  <si>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</si>
  <si>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</si>
  <si>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</si>
  <si>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</si>
  <si>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</si>
  <si>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</si>
  <si>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</si>
  <si>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</si>
  <si>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</si>
  <si>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</si>
  <si>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</si>
  <si>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</si>
  <si>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</si>
  <si>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</si>
  <si>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</si>
  <si>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</si>
  <si>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</si>
  <si>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</si>
  <si>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</si>
  <si>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</si>
  <si>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</si>
  <si>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</si>
  <si>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</si>
  <si>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</si>
  <si>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</si>
  <si>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</si>
  <si>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</si>
  <si>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</si>
  <si>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</si>
  <si>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</si>
  <si>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</si>
  <si>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</si>
  <si>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</si>
  <si>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</si>
  <si>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</si>
  <si>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</si>
  <si>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</si>
  <si>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</si>
  <si>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</si>
  <si>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</si>
  <si>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</si>
  <si>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</si>
  <si>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</si>
  <si>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</si>
  <si>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</si>
  <si>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</si>
  <si>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</si>
  <si>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</si>
  <si>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</si>
  <si>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</si>
  <si>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</si>
  <si>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</si>
  <si>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</si>
  <si>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</si>
  <si>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</si>
  <si>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</si>
  <si>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</si>
  <si>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</si>
  <si>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</si>
  <si>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</si>
  <si>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</si>
  <si>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</si>
  <si>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</si>
  <si>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</si>
  <si>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</si>
  <si>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</si>
  <si>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</si>
  <si>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</si>
  <si>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</si>
  <si>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</si>
  <si>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</si>
  <si>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</si>
  <si>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</si>
  <si>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</si>
  <si>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</si>
  <si>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</si>
  <si>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</si>
  <si>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</si>
  <si>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</si>
  <si>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</si>
  <si>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</si>
  <si>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</si>
  <si>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</si>
  <si>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</si>
  <si>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</si>
  <si>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</si>
  <si>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</si>
  <si>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</si>
  <si>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</si>
  <si>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</si>
  <si>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</si>
  <si>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</si>
  <si>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</si>
  <si>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</si>
  <si>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</si>
  <si>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</si>
  <si>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</si>
  <si>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</si>
  <si>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</si>
  <si>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</si>
  <si>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</si>
  <si>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</si>
  <si>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</si>
  <si>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</si>
  <si>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</si>
  <si>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</si>
  <si>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</si>
  <si>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</si>
  <si>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</si>
  <si>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</si>
  <si>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</si>
  <si>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</si>
  <si>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</si>
  <si>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</si>
  <si>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</si>
  <si>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</si>
  <si>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</si>
  <si>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</si>
  <si>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</si>
  <si>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</si>
  <si>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</si>
  <si>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</si>
  <si>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</si>
  <si>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</si>
  <si>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</si>
  <si>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</si>
  <si>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</si>
  <si>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</si>
  <si>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</si>
  <si>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</si>
  <si>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</si>
  <si>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</si>
  <si>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</si>
  <si>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</si>
  <si>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</si>
  <si>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</si>
  <si>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</si>
  <si>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</si>
  <si>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</si>
  <si>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</si>
  <si>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</si>
  <si>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</si>
  <si>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</si>
  <si>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</si>
  <si>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</si>
  <si>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</si>
  <si>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</si>
  <si>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</si>
  <si>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</si>
  <si>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</si>
  <si>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</si>
  <si>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</si>
  <si>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</si>
  <si>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</si>
  <si>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</si>
  <si>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</si>
  <si>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</si>
  <si>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</si>
  <si>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</si>
  <si>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</si>
  <si>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</si>
  <si>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</si>
  <si>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</si>
  <si>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</si>
  <si>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</si>
  <si>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</si>
  <si>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</si>
  <si>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</si>
  <si>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</si>
  <si>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</si>
  <si>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</si>
  <si>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</si>
  <si>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</si>
  <si>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</si>
  <si>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</si>
  <si>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</si>
  <si>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</si>
  <si>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</si>
  <si>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</si>
  <si>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</si>
  <si>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</si>
  <si>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</si>
  <si>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</si>
  <si>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</si>
  <si>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</si>
  <si>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</si>
  <si>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</si>
  <si>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</si>
  <si>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</si>
  <si>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</si>
  <si>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</si>
  <si>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</si>
  <si>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</si>
  <si>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</si>
  <si>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</si>
  <si>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</si>
  <si>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</si>
  <si>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</si>
  <si>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</si>
  <si>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</si>
  <si>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</si>
  <si>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</si>
  <si>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</si>
  <si>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</si>
  <si>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</si>
  <si>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</si>
  <si>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</si>
  <si>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</si>
  <si>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</si>
  <si>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</si>
  <si>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</si>
  <si>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</si>
  <si>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</si>
  <si>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</si>
  <si>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</si>
  <si>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</si>
  <si>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</si>
  <si>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</si>
  <si>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</si>
  <si>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</si>
  <si>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</si>
  <si>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</si>
  <si>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</si>
  <si>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</si>
  <si>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</si>
  <si>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</si>
  <si>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</si>
  <si>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</si>
  <si>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</si>
  <si>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</si>
  <si>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</si>
  <si>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</si>
  <si>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</si>
  <si>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</si>
  <si>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</si>
  <si>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</si>
  <si>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</si>
  <si>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</si>
  <si>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</si>
  <si>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</si>
  <si>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</si>
  <si>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</si>
  <si>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</si>
  <si>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</si>
  <si>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</si>
  <si>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</si>
  <si>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</si>
  <si>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</si>
  <si>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</si>
  <si>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</si>
  <si>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</si>
  <si>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</si>
  <si>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</si>
  <si>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</si>
  <si>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</si>
  <si>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</si>
  <si>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</si>
  <si>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</si>
  <si>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</si>
  <si>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</si>
  <si>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</si>
  <si>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</si>
  <si>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</si>
  <si>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</si>
  <si>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</si>
  <si>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</si>
  <si>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</si>
  <si>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</si>
  <si>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</si>
  <si>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</si>
  <si>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</si>
  <si>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</si>
  <si>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</si>
  <si>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</si>
  <si>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</si>
  <si>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</si>
  <si>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</si>
  <si>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</si>
  <si>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</si>
  <si>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</si>
  <si>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</si>
  <si>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</si>
  <si>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</si>
  <si>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</si>
  <si>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</si>
  <si>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</si>
  <si>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</si>
  <si>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</si>
  <si>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</si>
  <si>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</si>
  <si>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</si>
  <si>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</si>
  <si>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</si>
  <si>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</si>
  <si>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</si>
  <si>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</si>
  <si>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</si>
  <si>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</si>
  <si>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</si>
  <si>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</si>
  <si>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</si>
  <si>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</si>
  <si>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</si>
  <si>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</si>
  <si>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</si>
  <si>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</si>
  <si>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</si>
  <si>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</si>
  <si>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</si>
  <si>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</si>
  <si>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</si>
  <si>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</si>
  <si>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</si>
  <si>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</si>
  <si>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</si>
  <si>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</si>
  <si>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</si>
  <si>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</si>
  <si>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</si>
  <si>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</si>
  <si>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</si>
  <si>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</si>
  <si>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</si>
  <si>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</si>
  <si>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</si>
  <si>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</si>
  <si>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</si>
  <si>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</si>
  <si>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</si>
  <si>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</si>
  <si>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</si>
  <si>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</si>
  <si>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</si>
  <si>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</si>
  <si>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</si>
  <si>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</si>
  <si>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</si>
  <si>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</si>
  <si>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</si>
  <si>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</si>
  <si>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</si>
  <si>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</si>
  <si>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</si>
  <si>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</si>
  <si>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</si>
  <si>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</si>
  <si>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</si>
  <si>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</si>
  <si>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</si>
  <si>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</si>
  <si>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</si>
  <si>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</si>
  <si>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</si>
  <si>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</si>
  <si>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</si>
  <si>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</si>
  <si>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</si>
  <si>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</si>
  <si>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</si>
  <si>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</si>
  <si>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</si>
  <si>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</si>
  <si>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</si>
  <si>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</si>
  <si>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</si>
  <si>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</si>
  <si>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</si>
  <si>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</si>
  <si>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</si>
  <si>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</si>
  <si>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</si>
  <si>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</si>
  <si>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</si>
  <si>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</si>
  <si>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</si>
  <si>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</si>
  <si>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</si>
  <si>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</si>
  <si>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</si>
  <si>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</si>
  <si>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</si>
  <si>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</si>
  <si>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</si>
  <si>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</si>
  <si>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</si>
  <si>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</si>
  <si>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</si>
  <si>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</si>
  <si>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</si>
  <si>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</si>
  <si>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</si>
  <si>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</si>
  <si>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</si>
  <si>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</si>
  <si>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</si>
  <si>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</si>
  <si>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</si>
  <si>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</si>
  <si>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</si>
  <si>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</si>
  <si>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</si>
  <si>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</si>
  <si>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</si>
  <si>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</si>
  <si>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</si>
  <si>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</si>
  <si>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</si>
  <si>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</si>
  <si>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</si>
  <si>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</si>
  <si>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</si>
  <si>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</si>
  <si>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</si>
  <si>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</si>
  <si>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</si>
  <si>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</si>
  <si>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</si>
  <si>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</si>
  <si>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</si>
  <si>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</si>
  <si>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</si>
  <si>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</si>
  <si>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</si>
  <si>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</si>
  <si>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</si>
  <si>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</si>
  <si>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</si>
  <si>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</si>
  <si>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</si>
  <si>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</si>
  <si>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</si>
  <si>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</si>
  <si>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</si>
  <si>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</si>
  <si>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</si>
  <si>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</si>
  <si>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</si>
  <si>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</si>
  <si>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</si>
  <si>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</si>
  <si>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</si>
  <si>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</si>
  <si>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</si>
  <si>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</si>
  <si>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</si>
  <si>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</si>
  <si>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</si>
  <si>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</si>
  <si>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</si>
  <si>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</si>
  <si>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</si>
  <si>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</si>
  <si>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</si>
  <si>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</si>
  <si>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</si>
  <si>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</si>
  <si>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</si>
  <si>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</si>
  <si>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</si>
  <si>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</si>
  <si>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</si>
  <si>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</si>
  <si>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</si>
  <si>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</si>
  <si>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</si>
  <si>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</si>
  <si>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</si>
  <si>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</si>
  <si>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</si>
  <si>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</si>
  <si>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</si>
  <si>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</si>
  <si>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</si>
  <si>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</si>
  <si>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</si>
  <si>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</si>
  <si>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</si>
  <si>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</si>
  <si>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</si>
  <si>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</si>
  <si>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</si>
  <si>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</si>
  <si>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</si>
  <si>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</si>
  <si>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</si>
  <si>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</si>
  <si>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</si>
  <si>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</si>
  <si>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</si>
  <si>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</si>
  <si>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</si>
  <si>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</si>
  <si>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</si>
  <si>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</si>
  <si>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</si>
  <si>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</si>
  <si>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</si>
  <si>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</si>
  <si>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</si>
  <si>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</si>
  <si>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</si>
  <si>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</si>
  <si>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</si>
  <si>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</si>
  <si>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</si>
  <si>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</si>
  <si>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</si>
  <si>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</si>
  <si>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</si>
  <si>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</si>
  <si>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</si>
  <si>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</si>
  <si>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</si>
  <si>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</si>
  <si>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</si>
  <si>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</si>
  <si>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</si>
  <si>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</si>
  <si>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</si>
  <si>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</si>
  <si>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</si>
  <si>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</si>
  <si>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</si>
  <si>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</si>
  <si>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</si>
  <si>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</si>
  <si>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</si>
  <si>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</si>
  <si>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</si>
  <si>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</si>
  <si>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</si>
  <si>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</si>
  <si>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</si>
  <si>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</si>
  <si>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</si>
  <si>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</si>
  <si>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</si>
  <si>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</si>
  <si>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</si>
  <si>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</si>
  <si>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</si>
  <si>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</si>
  <si>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</si>
  <si>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</si>
  <si>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</si>
  <si>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</si>
  <si>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</si>
  <si>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</si>
  <si>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</si>
  <si>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</si>
  <si>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</si>
  <si>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</si>
  <si>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</si>
  <si>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</si>
  <si>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</si>
  <si>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</si>
  <si>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</si>
  <si>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</si>
  <si>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</si>
  <si>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</si>
  <si>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</si>
  <si>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</si>
  <si>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</si>
  <si>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</si>
  <si>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</si>
  <si>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</si>
  <si>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</si>
  <si>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</si>
  <si>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</si>
  <si>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</si>
  <si>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</si>
  <si>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</si>
  <si>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</si>
  <si>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</si>
  <si>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</si>
  <si>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</si>
  <si>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</si>
  <si>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</si>
  <si>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</si>
  <si>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</si>
  <si>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</si>
  <si>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</si>
  <si>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</si>
  <si>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</si>
  <si>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</si>
  <si>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</si>
  <si>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</si>
  <si>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</si>
  <si>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</si>
  <si>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</si>
  <si>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</si>
  <si>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</si>
  <si>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</si>
  <si>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</si>
  <si>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</si>
  <si>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</si>
  <si>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</si>
  <si>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</si>
  <si>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</si>
  <si>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</si>
  <si>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</si>
  <si>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</si>
  <si>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</si>
  <si>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</si>
  <si>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</si>
  <si>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</si>
  <si>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</si>
  <si>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</si>
  <si>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</si>
  <si>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</si>
  <si>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</si>
  <si>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</si>
  <si>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</si>
  <si>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</si>
  <si>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</si>
  <si>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</si>
  <si>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</si>
  <si>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</si>
  <si>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</si>
  <si>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</si>
  <si>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</si>
  <si>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</si>
  <si>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</si>
  <si>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</si>
  <si>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</si>
  <si>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</si>
  <si>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</si>
  <si>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</si>
  <si>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</si>
  <si>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</si>
  <si>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</si>
  <si>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</si>
  <si>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</si>
  <si>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</si>
  <si>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</si>
  <si>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</si>
  <si>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</si>
  <si>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</si>
  <si>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</si>
  <si>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</si>
  <si>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</si>
  <si>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</si>
  <si>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</si>
  <si>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</si>
  <si>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</si>
  <si>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</si>
  <si>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</si>
  <si>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</si>
  <si>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</si>
  <si>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</si>
  <si>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</si>
  <si>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</si>
  <si>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</si>
  <si>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</si>
  <si>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</si>
  <si>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</si>
  <si>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</si>
  <si>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</si>
  <si>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</si>
  <si>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</si>
  <si>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</si>
  <si>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</si>
  <si>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</si>
  <si>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</si>
  <si>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</si>
  <si>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</si>
  <si>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</si>
  <si>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</si>
  <si>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</si>
  <si>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</si>
  <si>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</si>
  <si>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</si>
  <si>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</si>
  <si>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</si>
  <si>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</si>
  <si>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</si>
  <si>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</si>
  <si>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</si>
  <si>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</si>
  <si>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</si>
  <si>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</si>
  <si>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</si>
  <si>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</si>
  <si>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</si>
  <si>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</si>
  <si>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</si>
  <si>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</si>
  <si>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</si>
  <si>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</si>
  <si>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</si>
  <si>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</si>
  <si>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</si>
  <si>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</si>
  <si>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</si>
  <si>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</si>
  <si>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</si>
  <si>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</si>
  <si>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</si>
  <si>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</si>
  <si>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</si>
  <si>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</si>
  <si>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</si>
  <si>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</si>
  <si>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</si>
  <si>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</si>
  <si>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</si>
  <si>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</si>
  <si>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</si>
  <si>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</si>
  <si>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</si>
  <si>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</si>
  <si>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</si>
  <si>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</si>
  <si>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</si>
  <si>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</si>
  <si>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</si>
  <si>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</si>
  <si>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</si>
  <si>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</si>
  <si>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</si>
  <si>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</si>
  <si>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</si>
  <si>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</si>
  <si>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</si>
  <si>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</si>
  <si>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</si>
  <si>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</si>
  <si>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</si>
  <si>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</si>
  <si>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</si>
  <si>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</si>
  <si>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</si>
  <si>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</si>
  <si>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</si>
  <si>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</si>
  <si>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</si>
  <si>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</si>
  <si>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</si>
  <si>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</si>
  <si>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</si>
  <si>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</si>
  <si>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</si>
  <si>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</si>
  <si>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</si>
  <si>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</si>
  <si>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</si>
  <si>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</si>
  <si>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</si>
  <si>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</si>
  <si>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</si>
  <si>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</si>
  <si>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</si>
  <si>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</si>
  <si>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</si>
  <si>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</si>
  <si>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</si>
  <si>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</si>
  <si>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</si>
  <si>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</si>
  <si>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</si>
  <si>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</si>
  <si>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</si>
  <si>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</si>
  <si>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</si>
  <si>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</si>
  <si>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</si>
  <si>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</si>
  <si>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</si>
  <si>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</si>
  <si>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</si>
  <si>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</si>
  <si>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</si>
  <si>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</si>
  <si>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</si>
  <si>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</si>
  <si>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</si>
  <si>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</si>
  <si>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</si>
  <si>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</si>
  <si>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</si>
  <si>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</si>
  <si>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</si>
  <si>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</si>
  <si>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</si>
  <si>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</si>
  <si>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</si>
  <si>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</si>
  <si>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</si>
  <si>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</si>
  <si>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</si>
  <si>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</si>
  <si>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</si>
  <si>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</si>
  <si>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</si>
  <si>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</si>
  <si>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</si>
  <si>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</si>
  <si>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</si>
  <si>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</si>
  <si>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</si>
  <si>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</si>
  <si>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</si>
  <si>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</si>
  <si>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</si>
  <si>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</si>
  <si>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</si>
  <si>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</si>
  <si>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</si>
  <si>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</si>
  <si>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</si>
  <si>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</si>
  <si>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</si>
  <si>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</si>
  <si>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</si>
  <si>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</si>
  <si>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</si>
  <si>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</si>
  <si>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</si>
  <si>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</si>
  <si>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</si>
  <si>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</si>
  <si>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</si>
  <si>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</si>
  <si>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</si>
  <si>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</si>
  <si>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</si>
  <si>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</si>
  <si>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</si>
  <si>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</si>
  <si>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</si>
  <si>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</si>
  <si>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</si>
  <si>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</si>
  <si>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</si>
  <si>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</si>
  <si>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</si>
  <si>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</si>
  <si>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</si>
  <si>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</si>
  <si>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</si>
  <si>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</si>
  <si>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</si>
  <si>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</si>
  <si>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</si>
  <si>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</si>
  <si>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</si>
  <si>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</si>
  <si>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</si>
  <si>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</si>
  <si>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</si>
  <si>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</si>
  <si>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</si>
  <si>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</si>
  <si>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</si>
  <si>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</si>
  <si>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</si>
  <si>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</si>
  <si>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</si>
  <si>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</si>
  <si>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</si>
  <si>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</si>
  <si>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</si>
  <si>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</si>
  <si>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</si>
  <si>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</si>
  <si>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</si>
  <si>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</si>
  <si>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</si>
  <si>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</si>
  <si>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</si>
  <si>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</si>
  <si>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</si>
  <si>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</si>
  <si>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</si>
  <si>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</si>
  <si>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</si>
  <si>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</si>
  <si>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</si>
  <si>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</si>
  <si>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</si>
  <si>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</si>
  <si>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</si>
  <si>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</si>
  <si>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</si>
  <si>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</si>
  <si>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</si>
  <si>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</si>
  <si>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</si>
  <si>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</si>
  <si>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</si>
  <si>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</si>
  <si>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</si>
  <si>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</si>
  <si>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</si>
  <si>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</si>
  <si>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</si>
  <si>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</si>
  <si>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</si>
  <si>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</si>
  <si>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</si>
  <si>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</si>
  <si>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</si>
  <si>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</si>
  <si>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</si>
  <si>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</si>
  <si>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</si>
  <si>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</si>
  <si>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</si>
  <si>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</si>
  <si>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</si>
  <si>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</si>
  <si>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</si>
  <si>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</si>
  <si>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</si>
  <si>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</si>
  <si>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</si>
  <si>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</si>
  <si>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</si>
  <si>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</si>
  <si>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</si>
  <si>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</si>
  <si>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</si>
  <si>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</si>
  <si>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</si>
  <si>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</si>
  <si>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</si>
  <si>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</si>
  <si>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</si>
  <si>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</si>
  <si>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</si>
  <si>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</si>
  <si>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</si>
  <si>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</si>
  <si>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</si>
  <si>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</si>
  <si>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</si>
  <si>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</si>
  <si>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</si>
  <si>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</si>
  <si>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</si>
  <si>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</si>
  <si>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</si>
  <si>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</si>
  <si>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</si>
  <si>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</si>
  <si>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</si>
  <si>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</si>
  <si>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</si>
  <si>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</si>
  <si>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</si>
  <si>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</si>
  <si>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</si>
  <si>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</si>
  <si>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</si>
  <si>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</si>
  <si>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</si>
  <si>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</si>
  <si>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</si>
  <si>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</si>
  <si>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</si>
  <si>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</si>
  <si>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</si>
  <si>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</si>
  <si>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</si>
  <si>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</si>
  <si>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</si>
  <si>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</si>
  <si>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</si>
  <si>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</si>
  <si>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</si>
  <si>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</si>
  <si>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</si>
  <si>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</si>
  <si>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</si>
  <si>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</si>
  <si>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</si>
  <si>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</si>
  <si>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</si>
  <si>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</si>
  <si>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</si>
  <si>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</si>
  <si>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</si>
  <si>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</si>
  <si>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</si>
  <si>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</si>
  <si>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</si>
  <si>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</si>
  <si>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</si>
  <si>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</si>
  <si>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</si>
  <si>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</si>
  <si>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</si>
  <si>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</si>
  <si>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</si>
  <si>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</si>
  <si>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</si>
  <si>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</si>
  <si>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</si>
  <si>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</si>
  <si>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</si>
  <si>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</si>
  <si>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</si>
  <si>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</si>
  <si>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</si>
  <si>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</si>
  <si>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</si>
  <si>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</si>
  <si>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</si>
  <si>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</si>
  <si>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</si>
  <si>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</si>
  <si>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</si>
  <si>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</si>
  <si>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</si>
  <si>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</si>
  <si>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</si>
  <si>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</si>
  <si>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</si>
  <si>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</si>
  <si>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</si>
  <si>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</si>
  <si>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</si>
  <si>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</si>
  <si>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</si>
  <si>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</si>
  <si>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</si>
  <si>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</si>
  <si>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</si>
  <si>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</si>
  <si>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</si>
  <si>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</si>
  <si>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</si>
  <si>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</si>
  <si>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</si>
  <si>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</si>
  <si>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</si>
  <si>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</si>
  <si>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</si>
  <si>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</si>
  <si>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</si>
  <si>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</si>
  <si>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</si>
  <si>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</si>
  <si>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</si>
  <si>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</si>
  <si>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</si>
  <si>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</si>
  <si>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</si>
  <si>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</si>
  <si>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</si>
  <si>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</si>
  <si>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</si>
  <si>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</si>
  <si>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</si>
  <si>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</si>
  <si>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</si>
  <si>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</si>
  <si>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</si>
  <si>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</si>
  <si>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</si>
  <si>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</si>
  <si>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</si>
  <si>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</si>
  <si>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</si>
  <si>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</si>
  <si>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</si>
  <si>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</si>
  <si>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</si>
  <si>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</si>
  <si>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</si>
  <si>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</si>
  <si>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</si>
  <si>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</si>
  <si>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</si>
  <si>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</si>
  <si>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</si>
  <si>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</si>
  <si>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</si>
  <si>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</si>
  <si>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</si>
  <si>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</si>
  <si>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</si>
  <si>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</si>
  <si>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</si>
  <si>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</si>
  <si>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</si>
  <si>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</si>
  <si>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</si>
  <si>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</si>
  <si>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</si>
  <si>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</si>
  <si>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</si>
  <si>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</si>
  <si>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</si>
  <si>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</si>
  <si>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</si>
  <si>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</si>
  <si>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</si>
  <si>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</si>
  <si>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</si>
  <si>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</si>
  <si>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</si>
  <si>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</si>
  <si>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</si>
  <si>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</si>
  <si>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</si>
  <si>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</si>
  <si>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</si>
  <si>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</si>
  <si>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</si>
  <si>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</si>
  <si>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</si>
  <si>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</si>
  <si>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</si>
  <si>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</si>
  <si>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</si>
  <si>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</si>
  <si>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</si>
  <si>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</si>
  <si>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</si>
  <si>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</si>
  <si>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</si>
  <si>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</si>
  <si>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</si>
  <si>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</si>
  <si>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</si>
  <si>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</si>
  <si>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</si>
  <si>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</si>
  <si>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</si>
  <si>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</si>
  <si>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</si>
  <si>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</si>
  <si>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</si>
  <si>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</si>
  <si>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</si>
  <si>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</si>
  <si>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</si>
  <si>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</si>
  <si>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</si>
  <si>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</si>
  <si>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</si>
  <si>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</si>
  <si>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</si>
  <si>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</si>
  <si>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</si>
  <si>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</si>
  <si>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</si>
  <si>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</si>
  <si>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</si>
  <si>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</si>
  <si>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</si>
  <si>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</si>
  <si>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</si>
  <si>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</si>
  <si>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</si>
  <si>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</si>
  <si>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</si>
  <si>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</si>
  <si>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</si>
  <si>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</si>
  <si>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</si>
  <si>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</si>
  <si>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</si>
  <si>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</si>
  <si>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</si>
  <si>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</si>
  <si>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</si>
  <si>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</si>
  <si>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</si>
  <si>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</si>
  <si>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</si>
  <si>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</si>
  <si>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</si>
  <si>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</si>
  <si>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</si>
  <si>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</si>
  <si>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</si>
  <si>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</si>
  <si>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</si>
  <si>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</si>
  <si>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</si>
  <si>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</si>
  <si>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</si>
  <si>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</si>
  <si>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</si>
  <si>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</si>
  <si>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</si>
  <si>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</si>
  <si>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</si>
  <si>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</si>
  <si>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</si>
  <si>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</si>
  <si>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</si>
  <si>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</si>
  <si>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</si>
  <si>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</si>
  <si>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</si>
  <si>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</si>
  <si>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</si>
  <si>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</si>
  <si>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</si>
  <si>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</si>
  <si>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</si>
  <si>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</si>
  <si>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</si>
  <si>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</si>
  <si>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</si>
  <si>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</si>
  <si>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</si>
  <si>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</si>
  <si>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</si>
  <si>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</si>
  <si>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</si>
  <si>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</si>
  <si>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</si>
  <si>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</si>
  <si>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</si>
  <si>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</si>
  <si>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</si>
  <si>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</si>
  <si>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</si>
  <si>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</si>
  <si>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</si>
  <si>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</si>
  <si>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</si>
  <si>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</si>
  <si>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</si>
  <si>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</si>
  <si>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</si>
  <si>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</si>
  <si>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</si>
  <si>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</si>
  <si>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</si>
  <si>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</si>
  <si>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</si>
  <si>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</si>
  <si>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</si>
  <si>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</si>
  <si>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</si>
  <si>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</si>
  <si>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</si>
  <si>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</si>
  <si>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</si>
  <si>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</si>
  <si>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</si>
  <si>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</si>
  <si>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</si>
  <si>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</si>
  <si>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</si>
  <si>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</si>
  <si>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</si>
  <si>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</si>
  <si>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</si>
  <si>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</si>
  <si>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</si>
  <si>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</si>
  <si>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</si>
  <si>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</si>
  <si>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</si>
  <si>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</si>
  <si>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</si>
  <si>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</si>
  <si>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</si>
  <si>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</si>
  <si>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</si>
  <si>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</si>
  <si>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</si>
  <si>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</si>
  <si>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</si>
  <si>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</si>
  <si>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</si>
  <si>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</si>
  <si>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</si>
  <si>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</si>
  <si>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</si>
  <si>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</si>
  <si>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</si>
  <si>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</si>
  <si>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</si>
  <si>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</si>
  <si>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</si>
  <si>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</si>
  <si>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</si>
  <si>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</si>
  <si>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</si>
  <si>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</si>
  <si>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</si>
  <si>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</si>
  <si>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</si>
  <si>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</si>
  <si>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</si>
  <si>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</si>
  <si>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</si>
  <si>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</si>
  <si>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</si>
  <si>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</si>
  <si>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</si>
  <si>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</si>
  <si>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</si>
  <si>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</si>
  <si>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</si>
  <si>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</si>
  <si>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</si>
  <si>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</si>
  <si>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</si>
  <si>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</si>
  <si>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</si>
  <si>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</si>
  <si>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</si>
  <si>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</si>
  <si>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</si>
  <si>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</si>
  <si>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</si>
  <si>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</si>
  <si>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</si>
  <si>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</si>
  <si>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</si>
  <si>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</si>
  <si>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</si>
  <si>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</si>
  <si>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</si>
  <si>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</si>
  <si>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</si>
  <si>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</si>
  <si>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</si>
  <si>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</si>
  <si>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</si>
  <si>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</si>
  <si>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</si>
  <si>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</si>
  <si>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</si>
  <si>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</si>
  <si>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</si>
  <si>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</si>
  <si>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</si>
  <si>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</si>
  <si>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</si>
  <si>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</si>
  <si>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</si>
  <si>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</si>
  <si>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</si>
  <si>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</si>
  <si>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</si>
  <si>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</si>
  <si>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</si>
  <si>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</si>
  <si>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</si>
  <si>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</si>
  <si>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</si>
  <si>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</si>
  <si>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</si>
  <si>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</si>
  <si>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</si>
  <si>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</si>
  <si>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</si>
  <si>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</si>
  <si>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</si>
  <si>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</si>
  <si>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</si>
  <si>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</si>
  <si>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</si>
  <si>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</si>
  <si>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</si>
  <si>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</si>
  <si>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</si>
  <si>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</si>
  <si>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</si>
  <si>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</si>
  <si>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</si>
  <si>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</si>
  <si>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</si>
  <si>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</si>
  <si>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</si>
  <si>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</si>
  <si>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</si>
  <si>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</si>
  <si>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</si>
  <si>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</si>
  <si>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</si>
  <si>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</si>
  <si>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</si>
  <si>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</si>
  <si>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</si>
  <si>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</si>
  <si>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</si>
  <si>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</si>
  <si>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</si>
  <si>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</si>
  <si>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</si>
  <si>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</si>
  <si>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</si>
  <si>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</si>
  <si>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</si>
  <si>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</si>
  <si>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</si>
  <si>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</si>
  <si>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</si>
  <si>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</si>
  <si>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</si>
  <si>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</si>
  <si>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</si>
  <si>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</si>
  <si>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</si>
  <si>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</si>
  <si>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</si>
  <si>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</si>
  <si>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</si>
  <si>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</si>
  <si>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</si>
  <si>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</si>
  <si>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</si>
  <si>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</si>
  <si>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</si>
  <si>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</si>
  <si>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</si>
  <si>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</si>
  <si>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</si>
  <si>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</si>
  <si>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</si>
  <si>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</si>
  <si>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</si>
  <si>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</si>
  <si>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</si>
  <si>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</si>
  <si>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</si>
  <si>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</si>
  <si>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</si>
  <si>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</si>
  <si>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</si>
  <si>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</si>
  <si>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</si>
  <si>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</si>
  <si>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</si>
  <si>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</si>
  <si>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</si>
  <si>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</si>
  <si>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</si>
  <si>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</si>
  <si>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</si>
  <si>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</si>
  <si>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</si>
  <si>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</si>
  <si>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</si>
  <si>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</si>
  <si>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</si>
  <si>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</si>
  <si>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</si>
  <si>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</si>
  <si>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</si>
  <si>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</si>
  <si>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</si>
  <si>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</si>
  <si>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</si>
  <si>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</si>
  <si>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</si>
  <si>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</si>
  <si>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</si>
  <si>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</si>
  <si>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</si>
  <si>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</si>
  <si>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</si>
  <si>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</si>
  <si>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</si>
  <si>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</si>
  <si>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</si>
  <si>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</si>
  <si>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</si>
  <si>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</si>
  <si>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</si>
  <si>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</si>
  <si>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</si>
  <si>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</si>
  <si>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</si>
  <si>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</si>
  <si>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</si>
  <si>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</si>
  <si>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</si>
  <si>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</si>
  <si>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</si>
  <si>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</si>
  <si>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</si>
  <si>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</si>
  <si>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</si>
  <si>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</si>
  <si>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</si>
  <si>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</si>
  <si>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</si>
  <si>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</si>
  <si>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</si>
  <si>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</si>
  <si>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</si>
  <si>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</si>
  <si>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</si>
  <si>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</si>
  <si>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</si>
  <si>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</si>
  <si>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</si>
  <si>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</si>
  <si>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</si>
  <si>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</si>
  <si>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</si>
  <si>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</si>
  <si>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</si>
  <si>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</si>
  <si>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</si>
  <si>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</si>
  <si>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</si>
  <si>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</si>
  <si>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</si>
  <si>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</si>
  <si>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</si>
  <si>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</si>
  <si>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</si>
  <si>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</si>
  <si>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</si>
  <si>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</si>
  <si>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</si>
  <si>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</si>
  <si>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</si>
  <si>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</si>
  <si>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</si>
  <si>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</si>
  <si>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</si>
  <si>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</si>
  <si>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</si>
  <si>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</si>
  <si>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</si>
  <si>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</si>
  <si>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</si>
  <si>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</si>
  <si>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</si>
  <si>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</si>
  <si>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</si>
  <si>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</si>
  <si>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</si>
  <si>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</si>
  <si>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</si>
  <si>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</si>
  <si>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</si>
  <si>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</si>
  <si>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</si>
  <si>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</si>
  <si>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</si>
  <si>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</si>
  <si>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</si>
  <si>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</si>
  <si>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</si>
  <si>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</si>
  <si>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</si>
  <si>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</si>
  <si>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</si>
  <si>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</si>
  <si>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</si>
  <si>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</si>
  <si>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</si>
  <si>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</si>
  <si>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</si>
  <si>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</si>
  <si>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</si>
  <si>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</si>
  <si>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</si>
  <si>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</si>
  <si>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</si>
  <si>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</si>
  <si>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</si>
  <si>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</si>
  <si>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</si>
  <si>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</si>
  <si>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</si>
  <si>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</si>
  <si>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</si>
  <si>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</si>
  <si>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</si>
  <si>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</si>
  <si>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</si>
  <si>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</si>
  <si>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</si>
  <si>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</si>
  <si>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</si>
  <si>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</si>
  <si>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</si>
  <si>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</si>
  <si>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</si>
  <si>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</si>
  <si>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</si>
  <si>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</si>
  <si>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</si>
  <si>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</si>
  <si>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</si>
  <si>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</si>
  <si>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</si>
  <si>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</si>
  <si>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</si>
  <si>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</si>
  <si>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</si>
  <si>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</si>
  <si>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</si>
  <si>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</si>
  <si>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</si>
  <si>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</si>
  <si>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</si>
  <si>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</si>
  <si>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</si>
  <si>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</si>
  <si>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</si>
  <si>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</si>
  <si>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</si>
  <si>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</si>
  <si>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</si>
  <si>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</si>
  <si>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</si>
  <si>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</si>
  <si>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</si>
  <si>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</si>
  <si>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</si>
  <si>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</si>
  <si>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</si>
  <si>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</si>
  <si>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</si>
  <si>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</si>
  <si>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</si>
  <si>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</si>
  <si>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</si>
  <si>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</si>
  <si>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</si>
  <si>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</si>
  <si>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</si>
  <si>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</si>
  <si>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</si>
  <si>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</si>
  <si>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</si>
  <si>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</si>
  <si>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</si>
  <si>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</si>
  <si>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</si>
  <si>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</si>
  <si>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</si>
  <si>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</si>
  <si>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</si>
  <si>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</si>
  <si>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</si>
  <si>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</si>
  <si>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</si>
  <si>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</si>
  <si>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</si>
  <si>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</si>
  <si>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</si>
  <si>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</si>
  <si>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</si>
  <si>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</si>
  <si>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</si>
  <si>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</si>
  <si>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</si>
  <si>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</si>
  <si>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</si>
  <si>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</si>
  <si>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</si>
  <si>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</si>
  <si>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</si>
  <si>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</si>
  <si>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</si>
  <si>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</si>
  <si>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</si>
  <si>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</si>
  <si>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</si>
  <si>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</si>
  <si>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</si>
  <si>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</si>
  <si>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</si>
  <si>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</si>
  <si>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</si>
  <si>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</si>
  <si>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</si>
  <si>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</si>
  <si>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</si>
  <si>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</si>
  <si>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</si>
  <si>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</si>
  <si>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</si>
  <si>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</si>
  <si>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</si>
  <si>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</si>
  <si>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</si>
  <si>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</si>
  <si>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</si>
  <si>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</si>
  <si>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</si>
  <si>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</si>
  <si>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</si>
  <si>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</si>
  <si>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</si>
  <si>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</si>
  <si>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</si>
  <si>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</si>
  <si>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</si>
  <si>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</si>
  <si>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</si>
  <si>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</si>
  <si>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</si>
  <si>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</si>
  <si>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</si>
  <si>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</si>
  <si>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</si>
  <si>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</si>
  <si>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</si>
  <si>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</si>
  <si>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</si>
  <si>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</si>
  <si>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</si>
  <si>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</si>
  <si>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</si>
  <si>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</si>
  <si>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</si>
  <si>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</si>
  <si>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</si>
  <si>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</si>
  <si>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</si>
  <si>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</si>
  <si>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</si>
  <si>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</si>
  <si>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</si>
  <si>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</si>
  <si>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</si>
  <si>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</si>
  <si>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</si>
  <si>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</si>
  <si>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</si>
  <si>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</si>
  <si>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</si>
  <si>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</si>
  <si>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</si>
  <si>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</si>
  <si>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</si>
  <si>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</si>
  <si>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</si>
  <si>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</si>
  <si>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</si>
  <si>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</si>
  <si>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</si>
  <si>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</si>
  <si>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</si>
  <si>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</si>
  <si>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</si>
  <si>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</si>
  <si>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</si>
  <si>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</si>
  <si>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</si>
  <si>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</si>
  <si>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</si>
  <si>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</si>
  <si>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</si>
  <si>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</si>
  <si>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</si>
  <si>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</si>
  <si>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</si>
  <si>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</si>
  <si>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</si>
  <si>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</si>
  <si>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</si>
  <si>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</si>
  <si>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</si>
  <si>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</si>
  <si>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</si>
  <si>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</si>
  <si>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</si>
  <si>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</si>
  <si>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</si>
  <si>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</si>
  <si>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</si>
  <si>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</si>
  <si>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</si>
  <si>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</si>
  <si>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</si>
  <si>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</si>
  <si>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</si>
  <si>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</si>
  <si>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</si>
  <si>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</si>
  <si>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</si>
  <si>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</si>
  <si>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</si>
  <si>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</si>
  <si>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</si>
  <si>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</si>
  <si>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</si>
  <si>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</si>
  <si>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</si>
  <si>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</si>
  <si>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</si>
  <si>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</si>
  <si>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</si>
  <si>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</si>
  <si>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</si>
  <si>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</si>
  <si>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</si>
  <si>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</si>
  <si>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</si>
  <si>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</si>
  <si>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</si>
  <si>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</si>
  <si>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</si>
  <si>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</si>
  <si>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</si>
  <si>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</si>
  <si>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</si>
  <si>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</si>
  <si>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</si>
  <si>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</si>
  <si>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</si>
  <si>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</si>
  <si>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</si>
  <si>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</si>
  <si>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</si>
  <si>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</si>
  <si>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</si>
  <si>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</si>
  <si>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</si>
  <si>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</si>
  <si>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</si>
  <si>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</si>
  <si>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</si>
  <si>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</si>
  <si>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</si>
  <si>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</si>
  <si>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</si>
  <si>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</si>
  <si>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</si>
  <si>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</si>
  <si>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</si>
  <si>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</si>
  <si>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</si>
  <si>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</si>
  <si>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</si>
  <si>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</si>
  <si>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</si>
  <si>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</si>
  <si>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</si>
  <si>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</si>
  <si>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</si>
  <si>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</si>
  <si>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</si>
  <si>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</si>
  <si>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</si>
  <si>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</si>
  <si>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</si>
  <si>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</si>
  <si>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</si>
  <si>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</si>
  <si>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</si>
  <si>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</si>
  <si>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</si>
  <si>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</si>
  <si>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</si>
  <si>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</si>
  <si>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</si>
  <si>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</si>
  <si>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</si>
  <si>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</si>
  <si>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</si>
  <si>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</si>
  <si>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</si>
  <si>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</si>
  <si>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</si>
  <si>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</si>
  <si>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</si>
  <si>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</si>
  <si>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</si>
  <si>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</si>
  <si>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</si>
  <si>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</si>
  <si>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</si>
  <si>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</si>
  <si>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</si>
  <si>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</si>
  <si>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</si>
  <si>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</si>
  <si>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</si>
  <si>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</si>
  <si>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</si>
  <si>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</si>
  <si>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</si>
  <si>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</si>
  <si>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</si>
  <si>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</si>
  <si>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</si>
  <si>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</si>
  <si>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</si>
  <si>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</si>
  <si>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</si>
  <si>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</si>
  <si>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</si>
  <si>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</si>
  <si>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</si>
  <si>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</si>
  <si>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</si>
  <si>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</si>
  <si>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</si>
  <si>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</si>
  <si>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</si>
  <si>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</si>
  <si>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</si>
  <si>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</si>
  <si>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</si>
  <si>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</si>
  <si>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</si>
  <si>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</si>
  <si>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</si>
  <si>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</si>
  <si>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</si>
  <si>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</si>
  <si>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</si>
  <si>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</si>
  <si>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</si>
  <si>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</si>
  <si>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</si>
  <si>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</si>
  <si>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</si>
  <si>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</si>
  <si>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</si>
  <si>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</si>
  <si>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</si>
  <si>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</si>
  <si>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</si>
  <si>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</si>
  <si>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</si>
  <si>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</si>
  <si>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</si>
  <si>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</si>
  <si>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</si>
  <si>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</si>
  <si>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</si>
  <si>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</si>
  <si>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</si>
  <si>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</si>
  <si>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</si>
  <si>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</si>
  <si>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</si>
  <si>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</si>
  <si>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</si>
  <si>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</si>
  <si>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</si>
  <si>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</si>
  <si>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</si>
  <si>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</si>
  <si>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</si>
  <si>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</si>
  <si>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</si>
  <si>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</si>
  <si>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</si>
  <si>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</si>
  <si>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</si>
  <si>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</si>
  <si>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</si>
  <si>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</si>
  <si>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</si>
  <si>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</si>
  <si>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</si>
  <si>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</si>
  <si>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</si>
  <si>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</si>
  <si>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</si>
  <si>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</si>
  <si>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</si>
  <si>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</si>
  <si>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</si>
  <si>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</si>
  <si>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</si>
  <si>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</si>
  <si>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</si>
  <si>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</si>
  <si>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</si>
  <si>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</si>
  <si>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</si>
  <si>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</si>
  <si>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</si>
  <si>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</si>
  <si>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</si>
  <si>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</si>
  <si>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</si>
  <si>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</si>
  <si>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</si>
  <si>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</si>
  <si>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</si>
  <si>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</si>
  <si>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</si>
  <si>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</si>
  <si>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</si>
  <si>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</si>
  <si>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</si>
  <si>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</si>
  <si>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</si>
  <si>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</si>
  <si>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</si>
  <si>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</si>
  <si>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</si>
  <si>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</si>
  <si>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</si>
  <si>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</si>
  <si>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</si>
  <si>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</si>
  <si>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</si>
  <si>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</si>
  <si>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</si>
  <si>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</si>
  <si>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</si>
  <si>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</si>
  <si>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</si>
  <si>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</si>
  <si>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</si>
  <si>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</si>
  <si>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</si>
  <si>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</si>
  <si>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</si>
  <si>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</si>
  <si>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</si>
  <si>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</si>
  <si>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</si>
  <si>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</si>
  <si>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</si>
  <si>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</si>
  <si>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</si>
  <si>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</si>
  <si>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</si>
  <si>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</si>
  <si>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</si>
  <si>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</si>
  <si>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</si>
  <si>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</si>
  <si>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</si>
  <si>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</si>
  <si>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</si>
  <si>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</si>
  <si>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</si>
  <si>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</si>
  <si>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</si>
  <si>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</si>
  <si>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</si>
  <si>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</si>
  <si>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</si>
  <si>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</si>
  <si>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</si>
  <si>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</si>
  <si>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</si>
  <si>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</si>
  <si>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</si>
  <si>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</si>
  <si>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</si>
  <si>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</si>
  <si>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</si>
  <si>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</si>
  <si>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</si>
  <si>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</si>
  <si>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</si>
  <si>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</si>
  <si>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</si>
  <si>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</si>
  <si>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</si>
  <si>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</si>
  <si>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</si>
  <si>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</si>
  <si>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</si>
  <si>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</si>
  <si>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</si>
  <si>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</si>
  <si>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</si>
  <si>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</si>
  <si>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</si>
  <si>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</si>
  <si>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</si>
  <si>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</si>
  <si>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</si>
  <si>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</si>
  <si>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</si>
  <si>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</si>
  <si>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</si>
  <si>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</si>
  <si>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</si>
  <si>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</si>
  <si>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</si>
  <si>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</si>
  <si>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</si>
  <si>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</si>
  <si>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</si>
  <si>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</si>
  <si>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</si>
  <si>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</si>
  <si>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</si>
  <si>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</si>
  <si>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</si>
  <si>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</si>
  <si>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</si>
  <si>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</si>
  <si>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</si>
  <si>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</si>
  <si>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</si>
  <si>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</si>
  <si>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</si>
  <si>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</si>
  <si>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</si>
  <si>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</si>
  <si>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</si>
  <si>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</si>
  <si>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</si>
  <si>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</si>
  <si>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</si>
  <si>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</si>
  <si>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</si>
  <si>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</si>
  <si>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</si>
  <si>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</si>
  <si>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</si>
  <si>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</si>
  <si>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</si>
  <si>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</si>
  <si>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</si>
  <si>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</si>
  <si>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</si>
  <si>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</si>
  <si>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</si>
  <si>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</si>
  <si>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</si>
  <si>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</si>
  <si>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</si>
  <si>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</si>
  <si>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</si>
  <si>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</si>
  <si>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</si>
  <si>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</si>
  <si>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</si>
  <si>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</si>
  <si>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</si>
  <si>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</si>
  <si>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</si>
  <si>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</si>
  <si>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</si>
  <si>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</si>
  <si>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</si>
  <si>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</si>
  <si>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</si>
  <si>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</si>
  <si>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</si>
  <si>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</si>
  <si>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</si>
  <si>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</si>
  <si>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</si>
  <si>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</si>
  <si>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</si>
  <si>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</si>
  <si>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</si>
  <si>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</si>
  <si>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</si>
  <si>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</si>
  <si>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</si>
  <si>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</si>
  <si>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</si>
  <si>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</si>
  <si>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</si>
  <si>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</si>
  <si>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</si>
  <si>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</si>
  <si>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</si>
  <si>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</si>
  <si>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</si>
  <si>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</si>
  <si>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</si>
  <si>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</si>
  <si>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</si>
  <si>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</si>
  <si>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</si>
  <si>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</si>
  <si>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</si>
  <si>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</si>
  <si>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</si>
  <si>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</si>
  <si>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</si>
  <si>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</si>
  <si>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</si>
  <si>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</si>
  <si>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</si>
  <si>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</si>
  <si>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</si>
  <si>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</si>
  <si>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</si>
  <si>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</si>
  <si>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</si>
  <si>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</si>
  <si>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</si>
  <si>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</si>
  <si>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</si>
  <si>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</si>
  <si>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</si>
  <si>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</si>
  <si>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</si>
  <si>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</si>
  <si>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</si>
  <si>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</si>
  <si>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</si>
  <si>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</si>
  <si>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</si>
  <si>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</si>
  <si>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</si>
  <si>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</si>
  <si>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</si>
  <si>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</si>
  <si>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</si>
  <si>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</si>
  <si>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</si>
  <si>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</si>
  <si>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</si>
  <si>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</si>
  <si>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</si>
  <si>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</si>
  <si>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</si>
  <si>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</si>
  <si>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</si>
  <si>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</si>
  <si>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</si>
  <si>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</si>
  <si>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</si>
  <si>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</si>
  <si>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</si>
  <si>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</si>
  <si>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</si>
  <si>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</si>
  <si>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</si>
  <si>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</si>
  <si>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</si>
  <si>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</si>
  <si>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</si>
  <si>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</si>
  <si>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</si>
  <si>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</si>
  <si>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</si>
  <si>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</si>
  <si>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</si>
  <si>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</si>
  <si>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</si>
  <si>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</si>
  <si>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</si>
  <si>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</si>
  <si>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</si>
  <si>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</si>
  <si>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</si>
  <si>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</si>
  <si>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</si>
  <si>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</si>
  <si>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</si>
  <si>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</si>
  <si>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</si>
  <si>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</si>
  <si>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</si>
  <si>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</si>
  <si>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</si>
  <si>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</si>
  <si>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</si>
  <si>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</si>
  <si>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</si>
  <si>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</si>
  <si>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</si>
  <si>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</si>
  <si>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</si>
  <si>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</si>
  <si>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</si>
  <si>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</si>
  <si>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</si>
  <si>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</si>
  <si>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</si>
  <si>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</si>
  <si>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</si>
  <si>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</si>
  <si>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</si>
  <si>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</si>
  <si>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</si>
  <si>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</si>
  <si>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</si>
  <si>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</si>
  <si>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</si>
  <si>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</si>
  <si>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</si>
  <si>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</si>
  <si>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</si>
  <si>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</si>
  <si>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</si>
  <si>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</si>
  <si>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</si>
  <si>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</si>
  <si>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</si>
  <si>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</si>
  <si>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</si>
  <si>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</si>
  <si>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</si>
  <si>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</si>
  <si>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</si>
  <si>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</si>
  <si>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</si>
  <si>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</si>
  <si>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</si>
  <si>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</si>
  <si>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</si>
  <si>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</si>
  <si>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</si>
  <si>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</si>
  <si>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</si>
  <si>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</si>
  <si>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</si>
  <si>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</si>
  <si>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</si>
  <si>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</si>
  <si>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</si>
  <si>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</si>
  <si>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</si>
  <si>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</si>
  <si>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</si>
  <si>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</si>
  <si>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</si>
  <si>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</si>
  <si>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</si>
  <si>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</si>
  <si>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</si>
  <si>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</si>
  <si>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</si>
  <si>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</si>
  <si>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</si>
  <si>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</si>
  <si>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</si>
  <si>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</si>
  <si>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</si>
  <si>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</si>
  <si>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</si>
  <si>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</si>
  <si>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</si>
  <si>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</si>
  <si>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</si>
  <si>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</si>
  <si>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</si>
  <si>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</si>
  <si>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</si>
  <si>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</si>
  <si>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</si>
  <si>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</si>
  <si>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</si>
  <si>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</si>
  <si>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</si>
  <si>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</si>
  <si>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</si>
  <si>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</si>
  <si>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</si>
  <si>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</si>
  <si>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</si>
  <si>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</si>
  <si>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</si>
  <si>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</si>
  <si>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</si>
  <si>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</si>
  <si>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</si>
  <si>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</si>
  <si>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</si>
  <si>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</si>
  <si>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</si>
  <si>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</si>
  <si>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</si>
  <si>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</si>
  <si>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</si>
  <si>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</si>
  <si>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</si>
  <si>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</si>
  <si>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</si>
  <si>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</si>
  <si>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</si>
  <si>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</si>
  <si>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</si>
  <si>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</si>
  <si>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</si>
  <si>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</si>
  <si>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</si>
  <si>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</si>
  <si>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</si>
  <si>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</si>
  <si>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</si>
  <si>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</si>
  <si>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</si>
  <si>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</si>
  <si>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</si>
  <si>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</si>
  <si>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</si>
  <si>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</si>
  <si>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</si>
  <si>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</si>
  <si>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</si>
  <si>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</si>
  <si>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</si>
  <si>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</si>
  <si>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</si>
  <si>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</si>
  <si>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</si>
  <si>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</si>
  <si>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</si>
  <si>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</si>
  <si>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</si>
  <si>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</si>
  <si>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</si>
  <si>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</si>
  <si>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</si>
  <si>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</si>
  <si>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</si>
  <si>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</si>
  <si>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</si>
  <si>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</si>
  <si>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</si>
  <si>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</si>
  <si>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</si>
  <si>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</si>
  <si>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</si>
  <si>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</si>
  <si>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</si>
  <si>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</si>
  <si>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</si>
  <si>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</si>
  <si>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</si>
  <si>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</si>
  <si>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</si>
  <si>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</si>
  <si>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</si>
  <si>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</si>
  <si>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</si>
  <si>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</si>
  <si>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</si>
  <si>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</si>
  <si>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</si>
  <si>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</si>
  <si>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</si>
  <si>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</si>
  <si>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</si>
  <si>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</si>
  <si>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</si>
  <si>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</si>
  <si>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</si>
  <si>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</si>
  <si>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</si>
  <si>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</si>
  <si>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</si>
  <si>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</si>
  <si>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</si>
  <si>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</si>
  <si>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</si>
  <si>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</si>
  <si>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</si>
  <si>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</si>
  <si>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</si>
  <si>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</si>
  <si>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</si>
  <si>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</si>
  <si>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</si>
  <si>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</si>
  <si>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</si>
  <si>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</si>
  <si>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</si>
  <si>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</si>
  <si>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</si>
  <si>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</si>
  <si>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</si>
  <si>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</si>
  <si>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</si>
  <si>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</si>
  <si>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</si>
  <si>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</si>
  <si>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</si>
  <si>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</si>
  <si>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</si>
  <si>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</si>
  <si>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</si>
  <si>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</si>
  <si>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</si>
  <si>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</si>
  <si>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</si>
  <si>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</si>
  <si>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</si>
  <si>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</si>
  <si>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</si>
  <si>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</si>
  <si>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</si>
  <si>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</si>
  <si>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</si>
  <si>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</si>
  <si>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</si>
  <si>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</si>
  <si>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</si>
  <si>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</si>
  <si>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</si>
  <si>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</si>
  <si>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</si>
  <si>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</si>
  <si>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</si>
  <si>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</si>
  <si>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</si>
  <si>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</si>
  <si>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</si>
  <si>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</si>
  <si>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</si>
  <si>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</si>
  <si>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</si>
  <si>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</si>
  <si>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</si>
  <si>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</si>
  <si>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</si>
  <si>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</si>
  <si>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</si>
  <si>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</si>
  <si>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</si>
  <si>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</si>
  <si>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</si>
  <si>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</si>
  <si>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</si>
  <si>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</si>
  <si>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</si>
  <si>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</si>
  <si>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</si>
  <si>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</si>
  <si>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</si>
  <si>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</si>
  <si>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</si>
  <si>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</si>
  <si>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</si>
  <si>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</si>
  <si>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</si>
  <si>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</si>
  <si>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</si>
  <si>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</si>
  <si>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</si>
  <si>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</si>
  <si>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</si>
  <si>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</si>
  <si>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</si>
  <si>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</si>
  <si>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</si>
  <si>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</si>
  <si>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</si>
  <si>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</si>
  <si>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</si>
  <si>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</si>
  <si>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</si>
  <si>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</si>
  <si>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</si>
  <si>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</si>
  <si>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</si>
  <si>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</si>
  <si>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</si>
  <si>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</si>
  <si>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</si>
  <si>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</si>
  <si>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</si>
  <si>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</si>
  <si>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</si>
  <si>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</si>
  <si>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</si>
  <si>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</si>
  <si>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</si>
  <si>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</si>
  <si>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</si>
  <si>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</si>
  <si>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</si>
  <si>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</si>
  <si>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</si>
  <si>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</si>
  <si>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</si>
  <si>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</si>
  <si>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</si>
  <si>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</si>
  <si>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</si>
  <si>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</si>
  <si>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</si>
  <si>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</si>
  <si>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</si>
  <si>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</si>
  <si>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</si>
  <si>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</si>
  <si>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</si>
  <si>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</si>
  <si>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</si>
  <si>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</si>
  <si>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</si>
  <si>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</si>
  <si>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</si>
  <si>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</si>
  <si>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</si>
  <si>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</si>
  <si>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</si>
  <si>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</si>
  <si>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</si>
  <si>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</si>
  <si>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</si>
  <si>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</si>
  <si>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</si>
  <si>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</si>
  <si>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</si>
  <si>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</si>
  <si>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</si>
  <si>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</si>
  <si>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</si>
  <si>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</si>
  <si>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</si>
  <si>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</si>
  <si>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</si>
  <si>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</si>
  <si>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</si>
  <si>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</si>
  <si>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</si>
  <si>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</si>
  <si>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</si>
  <si>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</si>
  <si>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</si>
  <si>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</si>
  <si>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</si>
  <si>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</si>
  <si>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</si>
  <si>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</si>
  <si>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</si>
  <si>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</si>
  <si>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</si>
  <si>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</si>
  <si>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</si>
  <si>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</si>
  <si>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</si>
  <si>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</si>
  <si>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</si>
  <si>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</si>
  <si>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</si>
  <si>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</si>
  <si>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</si>
  <si>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</si>
  <si>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</si>
  <si>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</si>
  <si>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</si>
  <si>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</si>
  <si>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</si>
  <si>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</si>
  <si>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</si>
  <si>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</si>
  <si>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</si>
  <si>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</si>
  <si>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</si>
  <si>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</si>
  <si>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</si>
  <si>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</si>
  <si>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</si>
  <si>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</si>
  <si>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</si>
  <si>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</si>
  <si>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</si>
  <si>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</si>
  <si>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</si>
  <si>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</si>
  <si>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</si>
  <si>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</si>
  <si>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</si>
  <si>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</si>
  <si>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</si>
  <si>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</si>
  <si>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</si>
  <si>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</si>
  <si>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</si>
  <si>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</si>
  <si>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</si>
  <si>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</si>
  <si>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</si>
  <si>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</si>
  <si>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</si>
  <si>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</si>
  <si>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</si>
  <si>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</si>
  <si>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</si>
  <si>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</si>
  <si>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</si>
  <si>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</si>
  <si>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</si>
  <si>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</si>
  <si>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</si>
  <si>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</si>
  <si>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</si>
  <si>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</si>
  <si>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</si>
  <si>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</si>
  <si>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</si>
  <si>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</si>
  <si>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</si>
  <si>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</si>
  <si>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</si>
  <si>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</si>
  <si>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</si>
  <si>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</si>
  <si>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</si>
  <si>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</si>
  <si>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</si>
  <si>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</si>
  <si>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</si>
  <si>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</si>
  <si>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</si>
  <si>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</si>
  <si>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</si>
  <si>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</si>
  <si>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</si>
  <si>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</si>
  <si>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</si>
  <si>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</si>
  <si>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</si>
  <si>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</si>
  <si>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</si>
  <si>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</si>
  <si>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</si>
  <si>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</si>
  <si>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</si>
  <si>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</si>
  <si>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</si>
  <si>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</si>
  <si>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</si>
  <si>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</si>
  <si>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</si>
  <si>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</si>
  <si>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</si>
  <si>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</si>
  <si>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</si>
  <si>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</si>
  <si>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</si>
  <si>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</si>
  <si>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</si>
  <si>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</si>
  <si>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</si>
  <si>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</si>
  <si>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</si>
  <si>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</si>
  <si>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</si>
  <si>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</si>
  <si>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</si>
  <si>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</si>
  <si>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</si>
  <si>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</si>
  <si>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</si>
  <si>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</si>
  <si>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</si>
  <si>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</si>
  <si>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</si>
  <si>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</si>
  <si>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</si>
  <si>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</si>
  <si>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</si>
  <si>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</si>
  <si>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</si>
  <si>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</si>
  <si>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</si>
  <si>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</si>
  <si>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</si>
  <si>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</si>
  <si>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</si>
  <si>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</si>
  <si>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</si>
  <si>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</si>
  <si>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</si>
  <si>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</si>
  <si>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</si>
  <si>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</si>
  <si>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</si>
  <si>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</si>
  <si>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</si>
  <si>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</si>
  <si>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</si>
  <si>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</si>
  <si>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</si>
  <si>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</si>
  <si>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</si>
  <si>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</si>
  <si>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</si>
  <si>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</si>
  <si>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</si>
  <si>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</si>
  <si>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</si>
  <si>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</si>
  <si>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</si>
  <si>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</si>
  <si>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</si>
  <si>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</si>
  <si>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</si>
  <si>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</si>
  <si>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</si>
  <si>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</si>
  <si>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</si>
  <si>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</si>
  <si>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</si>
  <si>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</si>
  <si>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</si>
  <si>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</si>
  <si>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</si>
  <si>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</si>
  <si>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</si>
  <si>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</si>
  <si>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</si>
  <si>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</si>
  <si>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</si>
  <si>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</si>
  <si>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</si>
  <si>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</si>
  <si>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</si>
  <si>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</si>
  <si>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</si>
  <si>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</si>
  <si>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</si>
  <si>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</si>
  <si>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</si>
  <si>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</si>
  <si>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</si>
  <si>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</si>
  <si>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</si>
  <si>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</si>
  <si>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</si>
  <si>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</si>
  <si>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</si>
  <si>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</si>
  <si>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</si>
  <si>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</si>
  <si>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</si>
  <si>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</si>
  <si>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</si>
  <si>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</si>
  <si>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</si>
  <si>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</si>
  <si>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</si>
  <si>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</si>
  <si>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</si>
  <si>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</si>
  <si>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</si>
  <si>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</si>
  <si>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</si>
  <si>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</si>
  <si>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</si>
  <si>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</si>
  <si>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</si>
  <si>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</si>
  <si>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</si>
  <si>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</si>
  <si>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</si>
  <si>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</si>
  <si>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</si>
  <si>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</si>
  <si>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</si>
  <si>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</si>
  <si>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</si>
  <si>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</si>
  <si>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</si>
  <si>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</si>
  <si>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</si>
  <si>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</si>
  <si>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</si>
  <si>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</si>
  <si>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</si>
  <si>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</si>
  <si>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</si>
  <si>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</si>
  <si>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</si>
  <si>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</si>
  <si>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</si>
  <si>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</si>
  <si>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</si>
  <si>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</si>
  <si>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</si>
  <si>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</si>
  <si>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</si>
  <si>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</si>
  <si>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</si>
  <si>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</si>
  <si>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</si>
  <si>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</si>
  <si>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</si>
  <si>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</si>
  <si>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</si>
  <si>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</si>
  <si>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</si>
  <si>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</si>
  <si>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</si>
  <si>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</si>
  <si>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</si>
  <si>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</si>
  <si>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</si>
  <si>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</si>
  <si>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</si>
  <si>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</si>
  <si>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</si>
  <si>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</si>
  <si>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</si>
  <si>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</si>
  <si>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</si>
  <si>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</si>
  <si>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</si>
  <si>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</si>
  <si>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</si>
  <si>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</si>
  <si>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</si>
  <si>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</si>
  <si>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</si>
  <si>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</si>
  <si>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</si>
  <si>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</si>
  <si>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</si>
  <si>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</si>
  <si>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</si>
  <si>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</si>
  <si>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</si>
  <si>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</si>
  <si>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</si>
  <si>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</si>
  <si>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</si>
  <si>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</si>
  <si>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</si>
  <si>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</si>
  <si>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</si>
  <si>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</si>
  <si>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</si>
  <si>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</si>
  <si>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</si>
  <si>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</si>
  <si>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</si>
  <si>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</si>
  <si>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</si>
  <si>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</si>
  <si>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</si>
  <si>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</si>
  <si>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</si>
  <si>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</si>
  <si>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</si>
  <si>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</si>
  <si>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</si>
  <si>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</si>
  <si>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</si>
  <si>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</si>
  <si>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</si>
  <si>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</si>
  <si>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</si>
  <si>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</si>
  <si>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</si>
  <si>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</si>
  <si>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</si>
  <si>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</si>
  <si>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</si>
  <si>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</si>
  <si>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</si>
  <si>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</si>
  <si>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</si>
  <si>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</si>
  <si>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</si>
  <si>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</si>
  <si>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</si>
  <si>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</si>
  <si>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</si>
  <si>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</si>
  <si>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</si>
  <si>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</si>
  <si>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</si>
  <si>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</si>
  <si>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</si>
  <si>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</si>
  <si>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</si>
  <si>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</si>
  <si>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</si>
  <si>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</si>
  <si>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</si>
  <si>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</si>
  <si>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</si>
  <si>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</si>
  <si>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</si>
  <si>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</si>
  <si>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</si>
  <si>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</si>
  <si>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</si>
  <si>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</si>
  <si>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</si>
  <si>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</si>
  <si>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</si>
  <si>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</si>
  <si>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</si>
  <si>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</si>
  <si>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</si>
  <si>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</si>
  <si>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</si>
  <si>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</si>
  <si>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</si>
  <si>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</si>
  <si>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</si>
  <si>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</si>
  <si>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</si>
  <si>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</si>
  <si>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</si>
  <si>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</si>
  <si>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</si>
  <si>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</si>
  <si>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</si>
  <si>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</si>
  <si>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</si>
  <si>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</si>
  <si>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</si>
  <si>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</si>
  <si>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</si>
  <si>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</si>
  <si>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</si>
  <si>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</si>
  <si>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</si>
  <si>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</si>
  <si>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</si>
  <si>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</si>
  <si>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</si>
  <si>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</si>
  <si>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</si>
  <si>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</si>
  <si>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</si>
  <si>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</si>
  <si>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</si>
  <si>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</si>
  <si>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</si>
  <si>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</si>
  <si>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</si>
  <si>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</si>
  <si>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</si>
  <si>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</si>
  <si>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</si>
  <si>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</si>
  <si>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</si>
  <si>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</si>
  <si>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</si>
  <si>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</si>
  <si>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</si>
  <si>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</si>
  <si>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</si>
  <si>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</si>
  <si>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</si>
  <si>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</si>
  <si>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</si>
  <si>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</si>
  <si>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</si>
  <si>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</si>
  <si>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</si>
  <si>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</si>
  <si>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</si>
  <si>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</si>
  <si>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</si>
  <si>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</si>
  <si>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</si>
  <si>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</si>
  <si>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</si>
  <si>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</si>
  <si>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</si>
  <si>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</si>
  <si>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</si>
  <si>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</si>
  <si>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</si>
  <si>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</si>
  <si>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</si>
  <si>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</si>
  <si>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</si>
  <si>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</si>
  <si>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</si>
  <si>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</si>
  <si>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</si>
  <si>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</si>
  <si>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</si>
  <si>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</si>
  <si>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</si>
  <si>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</si>
  <si>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</si>
  <si>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</si>
  <si>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</si>
  <si>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</si>
  <si>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</si>
  <si>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</si>
  <si>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</si>
  <si>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</si>
  <si>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</si>
  <si>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</si>
  <si>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</si>
  <si>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</si>
  <si>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</si>
  <si>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</si>
  <si>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</si>
  <si>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</si>
  <si>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</si>
  <si>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</si>
  <si>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</si>
  <si>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</si>
  <si>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</si>
  <si>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</si>
  <si>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</si>
  <si>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</si>
  <si>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</si>
  <si>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</si>
  <si>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</si>
  <si>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</si>
  <si>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</si>
  <si>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</si>
  <si>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</si>
  <si>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</si>
  <si>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</si>
  <si>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</si>
  <si>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</si>
  <si>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</si>
  <si>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</si>
  <si>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</si>
  <si>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</si>
  <si>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</si>
  <si>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</si>
  <si>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</si>
  <si>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</si>
  <si>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</si>
  <si>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</si>
  <si>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</si>
  <si>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</si>
  <si>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</si>
  <si>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</si>
  <si>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</si>
  <si>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</si>
  <si>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</si>
  <si>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</si>
  <si>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</si>
  <si>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</si>
  <si>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</si>
  <si>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</si>
  <si>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</si>
  <si>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</si>
  <si>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</si>
  <si>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</si>
  <si>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</si>
  <si>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</si>
  <si>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</si>
  <si>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</si>
  <si>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</si>
  <si>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</si>
  <si>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</si>
  <si>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</si>
  <si>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</si>
  <si>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</si>
  <si>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</si>
  <si>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</si>
  <si>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</si>
  <si>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</si>
  <si>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</si>
  <si>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</si>
  <si>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</si>
  <si>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</si>
  <si>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</si>
  <si>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</si>
  <si>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</si>
  <si>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</si>
  <si>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</si>
  <si>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</si>
  <si>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</si>
  <si>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</si>
  <si>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</si>
  <si>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</si>
  <si>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</si>
  <si>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</si>
  <si>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</si>
  <si>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</si>
  <si>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</si>
  <si>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</si>
  <si>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</si>
  <si>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</si>
  <si>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</si>
  <si>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</si>
  <si>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</si>
  <si>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</si>
  <si>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</si>
  <si>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</si>
  <si>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</si>
  <si>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</si>
  <si>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</si>
  <si>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</si>
  <si>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</si>
  <si>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</si>
  <si>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</si>
  <si>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</si>
  <si>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</si>
  <si>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</si>
  <si>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</si>
  <si>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</si>
  <si>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</si>
  <si>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</si>
  <si>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</si>
  <si>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</si>
  <si>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</si>
  <si>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</si>
  <si>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</si>
  <si>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</si>
  <si>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</si>
  <si>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</si>
  <si>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</si>
  <si>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</si>
  <si>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</si>
  <si>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</si>
  <si>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</si>
  <si>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</si>
  <si>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</si>
  <si>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</si>
  <si>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</si>
  <si>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</si>
  <si>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</si>
  <si>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</si>
  <si>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</si>
  <si>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</si>
  <si>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</si>
  <si>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</si>
  <si>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</si>
  <si>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</si>
  <si>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</si>
  <si>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</si>
  <si>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</si>
  <si>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</si>
  <si>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</si>
  <si>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</si>
  <si>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</si>
  <si>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</si>
  <si>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</si>
  <si>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</si>
  <si>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</si>
  <si>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</si>
  <si>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</si>
  <si>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</si>
  <si>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</si>
  <si>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</si>
  <si>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</si>
  <si>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</si>
  <si>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</si>
  <si>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</si>
  <si>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</si>
  <si>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</si>
  <si>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</si>
  <si>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</si>
  <si>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</si>
  <si>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</si>
  <si>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</si>
  <si>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</si>
  <si>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</si>
  <si>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</si>
  <si>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</si>
  <si>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</si>
  <si>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</si>
  <si>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</si>
  <si>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</si>
  <si>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</si>
  <si>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</si>
  <si>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</si>
  <si>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</si>
  <si>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</si>
  <si>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</si>
  <si>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</si>
  <si>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</si>
  <si>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</si>
  <si>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</si>
  <si>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</si>
  <si>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</si>
  <si>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</si>
  <si>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</si>
  <si>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</si>
  <si>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</si>
  <si>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</si>
  <si>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</si>
  <si>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</si>
  <si>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</si>
  <si>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</si>
  <si>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</si>
  <si>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</si>
  <si>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</si>
  <si>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</si>
  <si>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</si>
  <si>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</si>
  <si>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</si>
  <si>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</si>
  <si>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</si>
  <si>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</si>
  <si>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</si>
  <si>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</si>
  <si>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</si>
  <si>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</si>
  <si>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</si>
  <si>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</si>
  <si>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</si>
  <si>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</si>
  <si>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</si>
  <si>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</si>
  <si>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</si>
  <si>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</si>
  <si>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</si>
  <si>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</si>
  <si>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</si>
  <si>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</si>
  <si>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</si>
  <si>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</si>
  <si>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</si>
  <si>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</si>
  <si>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</si>
  <si>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</si>
  <si>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</si>
  <si>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</si>
  <si>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</si>
  <si>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</si>
  <si>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</si>
  <si>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</si>
  <si>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</si>
  <si>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</si>
  <si>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</si>
  <si>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</si>
  <si>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</si>
  <si>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</si>
  <si>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</si>
  <si>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</si>
  <si>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</si>
  <si>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</si>
  <si>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</si>
  <si>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</si>
  <si>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</si>
  <si>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</si>
  <si>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</si>
  <si>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</si>
  <si>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</si>
  <si>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</si>
  <si>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</si>
  <si>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</si>
  <si>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</si>
  <si>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</si>
  <si>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</si>
  <si>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</si>
  <si>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</si>
  <si>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</si>
  <si>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</si>
  <si>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</si>
  <si>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</si>
  <si>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</si>
  <si>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</si>
  <si>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</si>
  <si>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</si>
  <si>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</si>
  <si>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</si>
  <si>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</si>
  <si>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</si>
  <si>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</si>
  <si>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</si>
  <si>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</si>
  <si>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</si>
  <si>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</si>
  <si>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</si>
  <si>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</si>
  <si>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</si>
  <si>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</si>
  <si>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</si>
  <si>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</si>
  <si>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</si>
  <si>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</si>
  <si>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</si>
  <si>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</si>
  <si>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</si>
  <si>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</si>
  <si>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</si>
  <si>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</si>
  <si>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</si>
  <si>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</si>
  <si>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</si>
  <si>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</si>
  <si>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</si>
  <si>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</si>
  <si>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</si>
  <si>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</si>
  <si>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</si>
  <si>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</si>
  <si>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</si>
  <si>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</si>
  <si>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</si>
  <si>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</si>
  <si>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</si>
  <si>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</si>
  <si>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</si>
  <si>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</si>
  <si>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</si>
  <si>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</si>
  <si>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</si>
  <si>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</si>
  <si>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</si>
  <si>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</si>
  <si>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</si>
  <si>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</si>
  <si>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</si>
  <si>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</si>
  <si>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</si>
  <si>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</si>
  <si>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</si>
  <si>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</si>
  <si>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</si>
  <si>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</si>
  <si>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</si>
  <si>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</si>
  <si>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</si>
  <si>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</si>
  <si>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</si>
  <si>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</si>
  <si>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</si>
  <si>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</si>
  <si>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</si>
  <si>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</si>
  <si>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</si>
  <si>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</si>
  <si>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</si>
  <si>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</si>
  <si>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</si>
  <si>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</si>
  <si>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</si>
  <si>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</si>
  <si>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</si>
  <si>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</si>
  <si>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</si>
  <si>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</si>
  <si>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</si>
  <si>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</si>
  <si>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</si>
  <si>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</si>
  <si>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</si>
  <si>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</si>
  <si>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</si>
  <si>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</si>
  <si>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</si>
  <si>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</si>
  <si>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</si>
  <si>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</si>
  <si>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</si>
  <si>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</si>
  <si>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</si>
  <si>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</si>
  <si>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</si>
  <si>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</si>
  <si>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</si>
  <si>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</si>
  <si>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</si>
  <si>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</si>
  <si>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</si>
  <si>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</si>
  <si>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</si>
  <si>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</si>
  <si>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</si>
  <si>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</si>
  <si>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</si>
  <si>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</si>
  <si>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</si>
  <si>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</si>
  <si>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</si>
  <si>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</si>
  <si>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</si>
  <si>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</si>
  <si>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</si>
  <si>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</si>
  <si>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</si>
  <si>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</si>
  <si>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</si>
  <si>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</si>
  <si>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</si>
  <si>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</si>
  <si>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</si>
  <si>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</si>
  <si>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</si>
  <si>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</si>
  <si>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</si>
  <si>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</si>
  <si>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</si>
  <si>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</si>
  <si>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</si>
  <si>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</si>
  <si>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</si>
  <si>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</si>
  <si>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</si>
  <si>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</si>
  <si>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</si>
  <si>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</si>
  <si>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</si>
  <si>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</si>
  <si>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</si>
  <si>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</si>
  <si>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</si>
  <si>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</si>
  <si>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</si>
  <si>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</si>
  <si>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</si>
  <si>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</si>
  <si>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</si>
  <si>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</si>
  <si>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</si>
  <si>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</si>
  <si>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</si>
  <si>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</si>
  <si>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</si>
  <si>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</si>
  <si>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</si>
  <si>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</si>
  <si>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</si>
  <si>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</si>
  <si>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</si>
  <si>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</si>
  <si>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</si>
  <si>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</si>
  <si>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</si>
  <si>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</si>
  <si>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</si>
  <si>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</si>
  <si>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</si>
  <si>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</si>
  <si>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</si>
  <si>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</si>
  <si>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</si>
  <si>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</si>
  <si>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</si>
  <si>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</si>
  <si>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</si>
  <si>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</si>
  <si>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</si>
  <si>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</si>
  <si>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</si>
  <si>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</si>
  <si>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</si>
  <si>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</si>
  <si>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</si>
  <si>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</si>
  <si>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</si>
  <si>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</si>
  <si>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</si>
  <si>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</si>
  <si>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</si>
  <si>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</si>
  <si>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</si>
  <si>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</si>
  <si>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</si>
  <si>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</si>
  <si>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</si>
  <si>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</si>
  <si>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</si>
  <si>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</si>
  <si>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</si>
  <si>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</si>
  <si>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</si>
  <si>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</si>
  <si>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</si>
  <si>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</si>
  <si>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</si>
  <si>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</si>
  <si>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</si>
  <si>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</si>
  <si>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</si>
  <si>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</si>
  <si>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</si>
  <si>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</si>
  <si>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</si>
  <si>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</si>
  <si>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</si>
  <si>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</si>
  <si>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</si>
  <si>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</si>
  <si>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</si>
  <si>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</si>
  <si>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</si>
  <si>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</si>
  <si>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</si>
  <si>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</si>
  <si>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</si>
  <si>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</si>
  <si>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</si>
  <si>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</si>
  <si>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</si>
  <si>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</si>
  <si>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</si>
  <si>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</si>
  <si>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</si>
  <si>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</si>
  <si>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</si>
  <si>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</si>
  <si>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</si>
  <si>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</si>
  <si>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</si>
  <si>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</si>
  <si>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</si>
  <si>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</si>
  <si>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</si>
  <si>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</si>
  <si>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</si>
  <si>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</si>
  <si>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</si>
  <si>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</si>
  <si>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</si>
  <si>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</si>
  <si>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</si>
  <si>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</si>
  <si>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</si>
  <si>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</si>
  <si>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</si>
  <si>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</si>
  <si>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</si>
  <si>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</si>
  <si>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</si>
  <si>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</si>
  <si>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</si>
  <si>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</si>
  <si>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</si>
  <si>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</si>
  <si>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</si>
  <si>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</si>
  <si>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</si>
  <si>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</si>
  <si>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</si>
  <si>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</si>
  <si>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</si>
  <si>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</si>
  <si>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</si>
  <si>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</si>
  <si>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</si>
  <si>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</si>
  <si>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</si>
  <si>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</si>
  <si>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</si>
  <si>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</si>
  <si>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</si>
  <si>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</si>
  <si>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</si>
  <si>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</si>
  <si>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</si>
  <si>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</si>
  <si>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</si>
  <si>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</si>
  <si>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</si>
  <si>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</si>
  <si>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</si>
  <si>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</si>
  <si>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</si>
  <si>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</si>
  <si>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</si>
  <si>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</si>
  <si>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</si>
  <si>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</si>
  <si>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</si>
  <si>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</si>
  <si>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</si>
  <si>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</si>
  <si>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</si>
  <si>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</si>
  <si>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</si>
  <si>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</si>
  <si>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</si>
  <si>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</si>
  <si>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</si>
  <si>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</si>
  <si>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</si>
  <si>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</si>
  <si>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</si>
  <si>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</si>
  <si>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</si>
  <si>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</si>
  <si>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</si>
  <si>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</si>
  <si>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</si>
  <si>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</si>
  <si>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</si>
  <si>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</si>
  <si>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</si>
  <si>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</si>
  <si>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</si>
  <si>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</si>
  <si>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</si>
  <si>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</si>
  <si>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</si>
  <si>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</si>
  <si>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</si>
  <si>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</si>
  <si>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</si>
  <si>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</si>
  <si>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</si>
  <si>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</si>
  <si>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</si>
  <si>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</si>
  <si>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</si>
  <si>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</si>
  <si>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</si>
  <si>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</si>
  <si>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</si>
  <si>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</si>
  <si>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</si>
  <si>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</si>
  <si>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</si>
  <si>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</si>
  <si>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</si>
  <si>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</si>
  <si>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</si>
  <si>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</si>
  <si>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</si>
  <si>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</si>
  <si>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</si>
  <si>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</si>
  <si>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</si>
  <si>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</si>
  <si>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</si>
  <si>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</si>
  <si>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</si>
  <si>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</si>
  <si>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</si>
  <si>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</si>
  <si>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</si>
  <si>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</si>
  <si>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</si>
  <si>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</si>
  <si>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</si>
  <si>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</si>
  <si>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</si>
  <si>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</si>
  <si>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</si>
  <si>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</si>
  <si>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</si>
  <si>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</si>
  <si>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</si>
  <si>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</si>
  <si>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</si>
  <si>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</si>
  <si>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</si>
  <si>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</si>
  <si>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</si>
  <si>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</si>
  <si>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</si>
  <si>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</si>
  <si>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</si>
  <si>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</si>
  <si>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</si>
  <si>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</si>
  <si>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</si>
  <si>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</si>
  <si>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</si>
  <si>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</si>
  <si>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</si>
  <si>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</si>
  <si>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</si>
  <si>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</si>
  <si>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</si>
  <si>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</si>
  <si>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</si>
  <si>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</si>
  <si>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</si>
  <si>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</si>
  <si>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</si>
  <si>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</si>
  <si>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</si>
  <si>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</si>
  <si>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</si>
  <si>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</si>
  <si>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</si>
  <si>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</si>
  <si>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</si>
  <si>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</si>
  <si>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</si>
  <si>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</si>
  <si>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</si>
  <si>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</si>
  <si>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</si>
  <si>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</si>
  <si>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</si>
  <si>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</si>
  <si>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</si>
  <si>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</si>
  <si>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</si>
  <si>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</si>
  <si>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</si>
  <si>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</si>
  <si>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</si>
  <si>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</si>
  <si>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</si>
  <si>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</si>
  <si>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</si>
  <si>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</si>
  <si>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</si>
  <si>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</si>
  <si>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</si>
  <si>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</si>
  <si>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</si>
  <si>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</si>
  <si>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</si>
  <si>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</si>
  <si>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</si>
  <si>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</si>
  <si>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</si>
  <si>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</si>
  <si>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</si>
  <si>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</si>
  <si>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</si>
  <si>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</si>
  <si>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</si>
  <si>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</si>
  <si>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</si>
  <si>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</si>
  <si>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</si>
  <si>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</si>
  <si>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</si>
  <si>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</si>
  <si>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</si>
  <si>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</si>
  <si>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</si>
  <si>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</si>
  <si>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</si>
  <si>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</si>
  <si>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</si>
  <si>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</si>
  <si>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</si>
  <si>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</si>
  <si>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</si>
  <si>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</si>
  <si>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</si>
  <si>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</si>
  <si>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</si>
  <si>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</si>
  <si>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</si>
  <si>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</si>
  <si>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</si>
  <si>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</si>
  <si>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</si>
  <si>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</si>
  <si>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</si>
  <si>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</si>
  <si>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</si>
  <si>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</si>
  <si>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</si>
  <si>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</si>
  <si>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</si>
  <si>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</si>
  <si>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</si>
  <si>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</si>
  <si>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</si>
  <si>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</si>
  <si>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</si>
  <si>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</si>
  <si>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</si>
  <si>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</si>
  <si>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</si>
  <si>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</si>
  <si>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</si>
  <si>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</si>
  <si>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</si>
  <si>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</si>
  <si>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</si>
  <si>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</si>
  <si>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</si>
  <si>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</si>
  <si>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</si>
  <si>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</si>
  <si>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</si>
  <si>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</si>
  <si>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</si>
  <si>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</si>
  <si>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</si>
  <si>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</si>
  <si>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</si>
  <si>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</si>
  <si>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</si>
  <si>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</si>
  <si>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</si>
  <si>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</si>
  <si>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</si>
  <si>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</si>
  <si>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</si>
  <si>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</si>
  <si>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</si>
  <si>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</si>
  <si>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</si>
  <si>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</si>
  <si>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</si>
  <si>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</si>
  <si>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</si>
  <si>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</si>
  <si>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</si>
  <si>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</si>
  <si>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</si>
  <si>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</si>
  <si>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</si>
  <si>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</si>
  <si>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</si>
  <si>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</si>
  <si>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</si>
  <si>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</si>
  <si>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</si>
  <si>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</si>
  <si>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</si>
  <si>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</si>
  <si>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</si>
  <si>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</si>
  <si>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</si>
  <si>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</si>
  <si>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</si>
  <si>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</si>
  <si>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</si>
  <si>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</si>
  <si>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</si>
  <si>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</si>
  <si>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</si>
  <si>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</si>
  <si>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</si>
  <si>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</si>
  <si>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</si>
  <si>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</si>
  <si>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</si>
  <si>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</si>
  <si>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</si>
  <si>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</si>
  <si>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</si>
  <si>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</si>
  <si>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</si>
  <si>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</si>
  <si>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</si>
  <si>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</si>
  <si>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</si>
  <si>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</si>
  <si>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</si>
  <si>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</si>
  <si>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</si>
  <si>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</si>
  <si>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</si>
  <si>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</si>
  <si>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</si>
  <si>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</si>
  <si>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</si>
  <si>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</si>
  <si>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</si>
  <si>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</si>
  <si>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</si>
  <si>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</si>
  <si>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</si>
  <si>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</si>
  <si>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</si>
  <si>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</si>
  <si>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</si>
  <si>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</si>
  <si>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</si>
  <si>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</si>
  <si>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</si>
  <si>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</si>
  <si>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</si>
  <si>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</si>
  <si>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</si>
  <si>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</si>
  <si>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</si>
  <si>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</si>
  <si>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</si>
  <si>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</si>
  <si>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</si>
  <si>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</si>
  <si>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</si>
  <si>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</si>
  <si>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</si>
  <si>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</si>
  <si>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</si>
  <si>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</si>
  <si>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</si>
  <si>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</si>
  <si>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</si>
  <si>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</si>
  <si>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</si>
  <si>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</si>
  <si>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</si>
  <si>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</si>
  <si>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</si>
  <si>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</si>
  <si>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</si>
  <si>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</si>
  <si>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</si>
  <si>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</si>
  <si>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</si>
  <si>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</si>
  <si>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</si>
  <si>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</si>
  <si>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</si>
  <si>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</si>
  <si>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</si>
  <si>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</si>
  <si>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</si>
  <si>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</si>
  <si>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</si>
  <si>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</si>
  <si>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</si>
  <si>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</si>
  <si>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</si>
  <si>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</si>
  <si>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</si>
  <si>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</si>
  <si>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</si>
  <si>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</si>
  <si>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</si>
  <si>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</si>
  <si>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</si>
  <si>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</si>
  <si>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</si>
  <si>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</si>
  <si>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</si>
  <si>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</si>
  <si>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</si>
  <si>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</si>
  <si>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</si>
  <si>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</si>
  <si>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</si>
  <si>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</si>
  <si>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</si>
  <si>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</si>
  <si>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</si>
  <si>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</si>
  <si>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</si>
  <si>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</si>
  <si>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</si>
  <si>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</si>
  <si>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</si>
  <si>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</si>
  <si>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</si>
  <si>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</si>
  <si>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</si>
  <si>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</si>
  <si>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</si>
  <si>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</si>
  <si>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</si>
  <si>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</si>
  <si>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</si>
  <si>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</si>
  <si>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</si>
  <si>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</si>
  <si>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</si>
  <si>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</si>
  <si>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</si>
  <si>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</si>
  <si>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</si>
  <si>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</si>
  <si>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</si>
  <si>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</si>
  <si>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</si>
  <si>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</si>
  <si>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</si>
  <si>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</si>
  <si>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</si>
  <si>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</si>
  <si>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</si>
  <si>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</si>
  <si>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</si>
  <si>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</si>
  <si>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</si>
  <si>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</si>
  <si>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</si>
  <si>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</si>
  <si>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</si>
  <si>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</si>
  <si>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</si>
  <si>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</si>
  <si>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</si>
  <si>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</si>
  <si>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</si>
  <si>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</si>
  <si>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</si>
  <si>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</si>
  <si>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</si>
  <si>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</si>
  <si>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</si>
  <si>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</si>
  <si>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</si>
  <si>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</si>
  <si>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</si>
  <si>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</si>
  <si>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</si>
  <si>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</si>
  <si>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</si>
  <si>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</si>
  <si>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</si>
  <si>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</si>
  <si>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</si>
  <si>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</si>
  <si>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</si>
  <si>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</si>
  <si>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</si>
  <si>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</si>
  <si>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</si>
  <si>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</si>
  <si>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</si>
  <si>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</si>
  <si>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</si>
  <si>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</si>
  <si>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</si>
  <si>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</si>
  <si>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</si>
  <si>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</si>
  <si>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</si>
  <si>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</si>
  <si>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</si>
  <si>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</si>
  <si>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</si>
  <si>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</si>
  <si>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</si>
  <si>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</si>
  <si>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</si>
  <si>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</si>
  <si>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</si>
  <si>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</si>
  <si>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</si>
  <si>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</si>
  <si>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</si>
  <si>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</si>
  <si>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</si>
  <si>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</si>
  <si>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</si>
  <si>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</si>
  <si>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</si>
  <si>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</si>
  <si>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</si>
  <si>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</si>
  <si>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</si>
  <si>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</si>
  <si>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</si>
  <si>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</si>
  <si>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</si>
  <si>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</si>
  <si>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</si>
  <si>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</si>
  <si>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</si>
  <si>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</si>
  <si>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</si>
  <si>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</si>
  <si>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</si>
  <si>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</si>
  <si>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</si>
  <si>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</si>
  <si>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</si>
  <si>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</si>
  <si>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</si>
  <si>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</si>
  <si>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</si>
  <si>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</si>
  <si>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</si>
  <si>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</si>
  <si>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</si>
  <si>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</si>
  <si>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</si>
  <si>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</si>
  <si>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</si>
  <si>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</si>
  <si>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</si>
  <si>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</si>
  <si>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</si>
  <si>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</si>
  <si>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</si>
  <si>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</si>
  <si>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</si>
  <si>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</si>
  <si>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</si>
  <si>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</si>
  <si>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</si>
  <si>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</si>
  <si>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</si>
  <si>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</si>
  <si>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</si>
  <si>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</si>
  <si>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</si>
  <si>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</si>
  <si>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</si>
  <si>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</si>
  <si>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</si>
  <si>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</si>
  <si>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</si>
  <si>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</si>
  <si>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</si>
  <si>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</si>
  <si>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</si>
  <si>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</si>
  <si>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</si>
  <si>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</si>
  <si>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</si>
  <si>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</si>
  <si>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</si>
  <si>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</si>
  <si>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</si>
  <si>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</si>
  <si>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</si>
  <si>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</si>
  <si>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</si>
  <si>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</si>
  <si>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</si>
  <si>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</si>
  <si>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</si>
  <si>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</si>
  <si>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</si>
  <si>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</si>
  <si>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</si>
  <si>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</si>
  <si>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</si>
  <si>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</si>
  <si>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</si>
  <si>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</si>
  <si>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</si>
  <si>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</si>
  <si>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</si>
  <si>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</si>
  <si>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</si>
  <si>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</si>
  <si>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</si>
  <si>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</si>
  <si>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</si>
  <si>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</si>
  <si>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</si>
  <si>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</si>
  <si>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</si>
  <si>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</si>
  <si>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</si>
  <si>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</si>
  <si>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</si>
  <si>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</si>
  <si>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</si>
  <si>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</si>
  <si>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</si>
  <si>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</si>
  <si>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</si>
  <si>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</si>
  <si>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</si>
  <si>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</si>
  <si>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</si>
  <si>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</si>
  <si>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</si>
  <si>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</si>
  <si>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</si>
  <si>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</si>
  <si>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</si>
  <si>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</si>
  <si>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</si>
  <si>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</si>
  <si>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</si>
  <si>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</si>
  <si>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</si>
  <si>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</si>
  <si>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</si>
  <si>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</si>
  <si>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</si>
  <si>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</si>
  <si>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</si>
  <si>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</si>
  <si>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</si>
  <si>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</si>
  <si>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</si>
  <si>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</si>
  <si>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</si>
  <si>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</si>
  <si>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</si>
  <si>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</si>
  <si>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</si>
  <si>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</si>
  <si>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</si>
  <si>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</si>
  <si>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</si>
  <si>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</si>
  <si>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</si>
  <si>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</si>
  <si>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</si>
  <si>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</si>
  <si>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</si>
  <si>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</si>
  <si>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</si>
  <si>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</si>
  <si>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</si>
  <si>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</si>
  <si>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</si>
  <si>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</si>
  <si>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</si>
  <si>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</si>
  <si>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</si>
  <si>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</si>
  <si>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</si>
  <si>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</si>
  <si>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</si>
  <si>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</si>
  <si>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</si>
  <si>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</si>
  <si>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</si>
  <si>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</si>
  <si>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</si>
  <si>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</si>
  <si>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</si>
  <si>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</si>
  <si>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</si>
  <si>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</si>
  <si>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</si>
  <si>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</si>
  <si>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</si>
  <si>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</si>
  <si>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</si>
  <si>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</si>
  <si>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</si>
  <si>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</si>
  <si>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</si>
  <si>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</si>
  <si>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</si>
  <si>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</si>
  <si>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</si>
  <si>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</si>
  <si>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</si>
  <si>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</si>
  <si>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</si>
  <si>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</si>
  <si>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</si>
  <si>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</si>
  <si>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</si>
  <si>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</si>
  <si>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</si>
  <si>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</si>
  <si>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</si>
  <si>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</si>
  <si>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</si>
  <si>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</si>
  <si>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</si>
  <si>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</si>
  <si>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</si>
  <si>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</si>
  <si>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</si>
  <si>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</si>
  <si>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</si>
  <si>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</si>
  <si>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</si>
  <si>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</si>
  <si>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</si>
  <si>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</si>
  <si>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</si>
  <si>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</si>
  <si>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</si>
  <si>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</si>
  <si>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</si>
  <si>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</si>
  <si>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</si>
  <si>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</si>
  <si>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</si>
  <si>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</si>
  <si>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</si>
  <si>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</si>
  <si>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</si>
  <si>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</si>
  <si>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</si>
  <si>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</si>
  <si>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</si>
  <si>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</si>
  <si>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</si>
  <si>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</si>
  <si>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</si>
  <si>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</si>
  <si>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</si>
  <si>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</si>
  <si>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</si>
  <si>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</si>
  <si>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</si>
  <si>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</si>
  <si>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</si>
  <si>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</si>
  <si>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</si>
  <si>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</si>
  <si>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</si>
  <si>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</si>
  <si>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</si>
  <si>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</si>
  <si>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</si>
  <si>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</si>
  <si>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</si>
  <si>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</si>
  <si>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</si>
  <si>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</si>
  <si>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</si>
  <si>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</si>
  <si>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</si>
  <si>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</si>
  <si>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</si>
  <si>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</si>
  <si>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</si>
  <si>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</si>
  <si>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</si>
  <si>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</si>
  <si>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</si>
  <si>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</si>
  <si>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</si>
  <si>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</si>
  <si>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</si>
  <si>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</si>
  <si>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</si>
  <si>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</si>
  <si>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</si>
  <si>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</si>
  <si>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</si>
  <si>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</si>
  <si>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</si>
  <si>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</si>
  <si>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</si>
  <si>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</si>
  <si>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</si>
  <si>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</si>
  <si>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</si>
  <si>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</si>
  <si>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</si>
  <si>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</si>
  <si>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</si>
  <si>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</si>
  <si>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</si>
  <si>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</si>
  <si>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</si>
  <si>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</si>
  <si>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</si>
  <si>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</si>
  <si>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</si>
  <si>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</si>
  <si>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</si>
  <si>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</si>
  <si>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</si>
  <si>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</si>
  <si>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</si>
  <si>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</si>
  <si>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</si>
  <si>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</si>
  <si>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</si>
  <si>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</si>
  <si>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</si>
  <si>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</si>
  <si>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</si>
  <si>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</si>
  <si>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</si>
  <si>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</si>
  <si>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</si>
  <si>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</si>
  <si>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</si>
  <si>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</si>
  <si>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</si>
  <si>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</si>
  <si>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</si>
  <si>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</si>
  <si>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</si>
  <si>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</si>
  <si>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</si>
  <si>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</si>
  <si>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</si>
  <si>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</si>
  <si>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</si>
  <si>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</si>
  <si>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</si>
  <si>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</si>
  <si>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</si>
  <si>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</si>
  <si>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</si>
  <si>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</si>
  <si>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</si>
  <si>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</si>
  <si>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</si>
  <si>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</si>
  <si>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</si>
  <si>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</si>
  <si>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</si>
  <si>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</si>
  <si>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</si>
  <si>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</si>
  <si>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</si>
  <si>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</si>
  <si>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</si>
  <si>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</si>
  <si>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</si>
  <si>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</si>
  <si>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</si>
  <si>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</si>
  <si>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</si>
  <si>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</si>
  <si>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</si>
  <si>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</si>
  <si>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</si>
  <si>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</si>
  <si>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</si>
  <si>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</si>
  <si>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</si>
  <si>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</si>
  <si>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</si>
  <si>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</si>
  <si>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</si>
  <si>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</si>
  <si>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</si>
  <si>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</si>
  <si>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</si>
  <si>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</si>
  <si>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</si>
  <si>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</si>
  <si>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</si>
  <si>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</si>
  <si>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</si>
  <si>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</si>
  <si>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</si>
  <si>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</si>
  <si>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</si>
  <si>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</si>
  <si>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</si>
  <si>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</si>
  <si>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</si>
  <si>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</si>
  <si>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</si>
  <si>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</si>
  <si>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</si>
  <si>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</si>
  <si>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</si>
  <si>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</si>
  <si>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</si>
  <si>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</si>
  <si>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</si>
  <si>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</si>
  <si>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</si>
  <si>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</si>
  <si>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</si>
  <si>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</si>
  <si>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</si>
  <si>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</si>
  <si>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</si>
  <si>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</si>
  <si>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</si>
  <si>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</si>
  <si>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</si>
  <si>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</si>
  <si>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</si>
  <si>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</si>
  <si>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</si>
  <si>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</si>
  <si>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</si>
  <si>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</si>
  <si>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</si>
  <si>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</si>
  <si>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</si>
  <si>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</si>
  <si>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</si>
  <si>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</si>
  <si>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</si>
  <si>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</si>
  <si>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</si>
  <si>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</si>
  <si>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</si>
  <si>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</si>
  <si>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</si>
  <si>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</si>
  <si>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</si>
  <si>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</si>
  <si>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</si>
  <si>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</si>
  <si>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</si>
  <si>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</si>
  <si>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</si>
  <si>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</si>
  <si>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</si>
  <si>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</si>
  <si>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</si>
  <si>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</si>
  <si>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</si>
  <si>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</si>
  <si>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</si>
  <si>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</si>
  <si>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</si>
  <si>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</si>
  <si>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</si>
  <si>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</si>
  <si>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</si>
  <si>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</si>
  <si>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</si>
  <si>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</si>
  <si>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</si>
  <si>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</si>
  <si>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</si>
  <si>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</si>
  <si>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</si>
  <si>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</si>
  <si>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</si>
  <si>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</si>
  <si>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</si>
  <si>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</si>
  <si>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</si>
  <si>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</si>
  <si>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</si>
  <si>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</si>
  <si>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</si>
  <si>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</si>
  <si>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</si>
  <si>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</si>
  <si>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</si>
  <si>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</si>
  <si>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</si>
  <si>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</si>
  <si>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</si>
  <si>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</si>
  <si>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</si>
  <si>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</si>
  <si>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</si>
  <si>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</si>
  <si>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</si>
  <si>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</si>
  <si>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</si>
  <si>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</si>
  <si>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</si>
  <si>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</si>
  <si>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</si>
  <si>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</si>
  <si>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</si>
  <si>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</si>
  <si>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</si>
  <si>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</si>
  <si>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</si>
  <si>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</si>
  <si>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</si>
  <si>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</si>
  <si>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</si>
  <si>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</si>
  <si>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</si>
  <si>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</si>
  <si>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</si>
  <si>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</si>
  <si>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</si>
  <si>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</si>
  <si>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</si>
  <si>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</si>
  <si>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</si>
  <si>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</si>
  <si>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</si>
  <si>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</si>
  <si>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</si>
  <si>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</si>
  <si>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</si>
  <si>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</si>
  <si>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</si>
  <si>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</si>
  <si>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</si>
  <si>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</si>
  <si>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</si>
  <si>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</si>
  <si>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</si>
  <si>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</si>
  <si>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</si>
  <si>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</si>
  <si>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</si>
  <si>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</si>
  <si>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</si>
  <si>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</si>
  <si>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</si>
  <si>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</si>
  <si>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</si>
  <si>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</si>
  <si>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</si>
  <si>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</si>
  <si>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</si>
  <si>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</si>
  <si>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</si>
  <si>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</si>
  <si>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</si>
  <si>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</si>
  <si>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</si>
  <si>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</si>
  <si>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</si>
  <si>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</si>
  <si>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</si>
  <si>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</si>
  <si>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</si>
  <si>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</si>
  <si>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</si>
  <si>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</si>
  <si>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</si>
  <si>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</si>
  <si>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</si>
  <si>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</si>
  <si>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</si>
  <si>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</si>
  <si>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</si>
  <si>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</si>
  <si>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</si>
  <si>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</si>
  <si>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</si>
  <si>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</si>
  <si>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</si>
  <si>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</si>
  <si>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</si>
  <si>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</si>
  <si>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</si>
  <si>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</si>
  <si>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</si>
  <si>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</si>
  <si>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</si>
  <si>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</si>
  <si>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</si>
  <si>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</si>
  <si>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</si>
  <si>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</si>
  <si>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</si>
  <si>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</si>
  <si>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</si>
  <si>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</si>
  <si>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</si>
  <si>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</si>
  <si>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</si>
  <si>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</si>
  <si>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</si>
  <si>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</si>
  <si>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</si>
  <si>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</si>
  <si>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</si>
  <si>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</si>
  <si>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</si>
  <si>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</si>
  <si>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</si>
  <si>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</si>
  <si>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</si>
  <si>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</si>
  <si>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</si>
  <si>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</si>
  <si>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</si>
  <si>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</si>
  <si>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</si>
  <si>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</si>
  <si>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</si>
  <si>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</si>
  <si>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</si>
  <si>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</si>
  <si>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</si>
  <si>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</si>
  <si>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</si>
  <si>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</si>
  <si>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</si>
  <si>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</si>
  <si>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</si>
  <si>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</si>
  <si>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</si>
  <si>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</si>
  <si>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</si>
  <si>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</si>
  <si>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</si>
  <si>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</si>
  <si>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</si>
  <si>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</si>
  <si>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</si>
  <si>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</si>
  <si>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</si>
  <si>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</si>
  <si>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</si>
  <si>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</si>
  <si>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</si>
  <si>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</si>
  <si>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</si>
  <si>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</si>
  <si>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</si>
  <si>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</si>
  <si>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</si>
  <si>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</si>
  <si>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</si>
  <si>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</si>
  <si>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</si>
  <si>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</si>
  <si>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</si>
  <si>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</si>
  <si>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</si>
  <si>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</si>
  <si>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</si>
  <si>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</si>
  <si>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</si>
  <si>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</si>
  <si>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</si>
  <si>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</si>
  <si>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</si>
  <si>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</si>
  <si>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</si>
  <si>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</si>
  <si>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</si>
  <si>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</si>
  <si>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</si>
  <si>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</si>
  <si>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</si>
  <si>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</si>
  <si>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</si>
  <si>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</si>
  <si>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</si>
  <si>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</si>
  <si>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</si>
  <si>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</si>
  <si>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</si>
  <si>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</si>
  <si>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</si>
  <si>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</si>
  <si>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</si>
  <si>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</si>
  <si>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</si>
  <si>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</si>
  <si>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</si>
  <si>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</si>
  <si>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</si>
  <si>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</si>
  <si>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</si>
  <si>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</si>
  <si>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</si>
  <si>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</si>
  <si>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</si>
  <si>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</si>
  <si>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</si>
  <si>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</si>
  <si>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</si>
  <si>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</si>
  <si>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</si>
  <si>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</si>
  <si>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</si>
  <si>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</si>
  <si>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</si>
  <si>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</si>
  <si>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</si>
  <si>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</si>
  <si>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</si>
  <si>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</si>
  <si>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</si>
  <si>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</si>
  <si>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</si>
  <si>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</si>
  <si>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</si>
  <si>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</si>
  <si>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</si>
  <si>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</si>
  <si>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</si>
  <si>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</si>
  <si>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</si>
  <si>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</si>
  <si>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</si>
  <si>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</si>
  <si>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</si>
  <si>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</si>
  <si>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</si>
  <si>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</si>
  <si>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</si>
  <si>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</si>
  <si>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</si>
  <si>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</si>
  <si>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</si>
  <si>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</si>
  <si>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</si>
  <si>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</si>
  <si>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</si>
  <si>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</si>
  <si>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</si>
  <si>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</si>
  <si>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</si>
  <si>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</si>
  <si>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</si>
  <si>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</si>
  <si>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</si>
  <si>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</si>
  <si>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</si>
  <si>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</si>
  <si>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</si>
  <si>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</si>
  <si>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</si>
  <si>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</si>
  <si>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</si>
  <si>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</si>
  <si>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</si>
  <si>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</si>
  <si>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</si>
  <si>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</si>
  <si>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</si>
  <si>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</si>
  <si>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</si>
  <si>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</si>
  <si>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</si>
  <si>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</si>
  <si>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</si>
  <si>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</si>
  <si>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</si>
  <si>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</si>
  <si>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</si>
  <si>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</si>
  <si>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</si>
  <si>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</si>
  <si>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</si>
  <si>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</si>
  <si>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</si>
  <si>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</si>
  <si>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</si>
  <si>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</si>
  <si>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</si>
  <si>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</si>
  <si>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</si>
  <si>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</si>
  <si>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</si>
  <si>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</si>
  <si>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</si>
  <si>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</si>
  <si>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</si>
  <si>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</si>
  <si>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</si>
  <si>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</si>
  <si>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</si>
  <si>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</si>
  <si>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</si>
  <si>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</si>
  <si>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</si>
  <si>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</si>
  <si>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</si>
  <si>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</si>
  <si>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</si>
  <si>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</si>
  <si>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</si>
  <si>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</si>
  <si>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</si>
  <si>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</si>
  <si>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</si>
  <si>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</si>
  <si>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</si>
  <si>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</si>
  <si>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</si>
  <si>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</si>
  <si>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</si>
  <si>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</si>
  <si>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</si>
  <si>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</si>
  <si>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</si>
  <si>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</si>
  <si>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</si>
  <si>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</si>
  <si>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</si>
  <si>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</si>
  <si>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</si>
  <si>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</si>
  <si>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</si>
  <si>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</si>
  <si>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</si>
  <si>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</si>
  <si>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</si>
  <si>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</si>
  <si>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</si>
  <si>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</si>
  <si>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</si>
  <si>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</si>
  <si>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</si>
  <si>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</si>
  <si>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</si>
  <si>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</si>
  <si>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</si>
  <si>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</si>
  <si>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</si>
  <si>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</si>
  <si>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</si>
  <si>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</si>
  <si>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</si>
  <si>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</si>
  <si>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</si>
  <si>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</si>
  <si>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</si>
  <si>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</si>
  <si>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</si>
  <si>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</si>
  <si>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</si>
  <si>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</si>
  <si>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</si>
  <si>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</si>
  <si>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</si>
  <si>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</si>
  <si>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</si>
  <si>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</si>
  <si>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</si>
  <si>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</si>
  <si>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</si>
  <si>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</si>
  <si>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</si>
  <si>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</si>
  <si>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</si>
  <si>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</si>
  <si>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</si>
  <si>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</si>
  <si>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</si>
  <si>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</si>
  <si>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</si>
  <si>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</si>
  <si>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</si>
  <si>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</si>
  <si>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</si>
  <si>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</si>
  <si>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</si>
  <si>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</si>
  <si>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</si>
  <si>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</si>
  <si>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</si>
  <si>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</si>
  <si>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</si>
  <si>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</si>
  <si>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</si>
  <si>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</si>
  <si>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</si>
  <si>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</si>
  <si>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</si>
  <si>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</si>
  <si>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</si>
  <si>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</si>
  <si>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</si>
  <si>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</si>
  <si>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</si>
  <si>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</si>
  <si>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</si>
  <si>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</si>
  <si>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</si>
  <si>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</si>
  <si>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</si>
  <si>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</si>
  <si>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</si>
  <si>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</si>
  <si>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</si>
  <si>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</si>
  <si>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</si>
  <si>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</si>
  <si>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</si>
  <si>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</si>
  <si>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</si>
  <si>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</si>
  <si>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</si>
  <si>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</si>
  <si>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</si>
  <si>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</si>
  <si>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</si>
  <si>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</si>
  <si>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</si>
  <si>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</si>
  <si>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</si>
  <si>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</si>
  <si>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</si>
  <si>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</si>
  <si>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</si>
  <si>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</si>
  <si>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</si>
  <si>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</si>
  <si>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</si>
  <si>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</si>
  <si>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</si>
  <si>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</si>
  <si>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</si>
  <si>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</si>
  <si>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</si>
  <si>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</si>
  <si>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</si>
  <si>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</si>
  <si>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</si>
  <si>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</si>
  <si>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</si>
  <si>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</si>
  <si>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</si>
  <si>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</si>
  <si>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</si>
  <si>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</si>
  <si>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</si>
  <si>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</si>
  <si>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</si>
  <si>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</si>
  <si>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</si>
  <si>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</si>
  <si>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</si>
  <si>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</si>
  <si>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</si>
  <si>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</si>
  <si>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</si>
  <si>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</si>
  <si>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</si>
  <si>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</si>
  <si>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</si>
  <si>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</si>
  <si>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</si>
  <si>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</si>
  <si>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</si>
  <si>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</si>
  <si>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</si>
  <si>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</si>
  <si>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</si>
  <si>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</si>
  <si>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</si>
  <si>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</si>
  <si>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</si>
  <si>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</si>
  <si>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</si>
  <si>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</si>
  <si>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</si>
  <si>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</si>
  <si>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</si>
  <si>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</si>
  <si>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</si>
  <si>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</si>
  <si>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</si>
  <si>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</si>
  <si>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</si>
  <si>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</si>
  <si>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</si>
  <si>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</si>
  <si>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</si>
  <si>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</si>
  <si>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</si>
  <si>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</si>
  <si>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</si>
  <si>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</si>
  <si>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</si>
  <si>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</si>
  <si>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</si>
  <si>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</si>
  <si>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</si>
  <si>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</si>
  <si>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</si>
  <si>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</si>
  <si>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</si>
  <si>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</si>
  <si>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</si>
  <si>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</si>
  <si>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</si>
  <si>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</si>
  <si>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</si>
  <si>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</si>
  <si>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</si>
  <si>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</si>
  <si>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</si>
  <si>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</si>
  <si>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</si>
  <si>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</si>
  <si>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</si>
  <si>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</si>
  <si>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</si>
  <si>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</si>
  <si>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</si>
  <si>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</si>
  <si>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</si>
  <si>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</si>
  <si>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</si>
  <si>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</si>
  <si>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</si>
  <si>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</si>
  <si>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</si>
  <si>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</si>
  <si>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</si>
  <si>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</si>
  <si>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</si>
  <si>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</si>
  <si>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</si>
  <si>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</si>
  <si>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</si>
  <si>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</si>
  <si>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</si>
  <si>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</si>
  <si>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</si>
  <si>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</si>
  <si>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</si>
  <si>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</si>
  <si>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</si>
  <si>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</si>
  <si>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</si>
  <si>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</si>
  <si>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</si>
  <si>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</si>
  <si>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</si>
  <si>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</si>
  <si>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</si>
  <si>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</si>
  <si>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</si>
  <si>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</si>
  <si>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</si>
  <si>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</si>
  <si>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</si>
  <si>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</si>
  <si>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</si>
  <si>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</si>
  <si>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</si>
  <si>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</si>
  <si>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</si>
  <si>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</si>
  <si>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</si>
  <si>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</si>
  <si>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</si>
  <si>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</si>
  <si>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</si>
  <si>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</si>
  <si>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</si>
  <si>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</si>
  <si>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</si>
  <si>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</si>
  <si>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</si>
  <si>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</si>
  <si>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</si>
  <si>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</si>
  <si>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</si>
  <si>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</si>
  <si>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</si>
  <si>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</si>
  <si>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</si>
  <si>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</si>
  <si>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</si>
  <si>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</si>
  <si>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</si>
  <si>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</si>
  <si>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</si>
  <si>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</si>
  <si>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</si>
  <si>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</si>
  <si>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</si>
  <si>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</si>
  <si>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</si>
  <si>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</si>
  <si>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</si>
  <si>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</si>
  <si>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</si>
  <si>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</si>
  <si>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</si>
  <si>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</si>
  <si>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</si>
  <si>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</si>
  <si>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</si>
  <si>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</si>
  <si>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</si>
  <si>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</si>
  <si>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</si>
  <si>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</si>
  <si>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</si>
  <si>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</si>
  <si>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</si>
  <si>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</si>
  <si>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</si>
  <si>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</si>
  <si>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</si>
  <si>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</si>
  <si>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</si>
  <si>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</si>
  <si>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</si>
  <si>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</si>
  <si>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</si>
  <si>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</si>
  <si>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</si>
  <si>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</si>
  <si>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</si>
  <si>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</si>
  <si>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</si>
  <si>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</si>
  <si>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</si>
  <si>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</si>
  <si>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</si>
  <si>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</si>
  <si>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</si>
  <si>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</si>
  <si>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</si>
  <si>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</si>
  <si>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</si>
  <si>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</si>
  <si>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</si>
  <si>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</si>
  <si>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</si>
  <si>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</si>
  <si>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</si>
  <si>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</si>
  <si>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</si>
  <si>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</si>
  <si>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</si>
  <si>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</si>
  <si>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</si>
  <si>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</si>
  <si>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</si>
  <si>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</si>
  <si>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</si>
  <si>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</si>
  <si>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</si>
  <si>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</si>
  <si>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</si>
  <si>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</si>
  <si>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</si>
  <si>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</si>
  <si>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</si>
  <si>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</si>
  <si>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</si>
  <si>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</si>
  <si>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</si>
  <si>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</si>
  <si>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</si>
  <si>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</si>
  <si>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</si>
  <si>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</si>
  <si>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</si>
  <si>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</si>
  <si>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</si>
  <si>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</si>
  <si>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</si>
  <si>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</si>
  <si>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</si>
  <si>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</si>
  <si>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</si>
  <si>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</si>
  <si>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</si>
  <si>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</si>
  <si>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</si>
  <si>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</si>
  <si>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</si>
  <si>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</si>
  <si>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</si>
  <si>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</si>
  <si>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</si>
  <si>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</si>
  <si>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</si>
  <si>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</si>
  <si>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</si>
  <si>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</si>
  <si>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</si>
  <si>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</si>
  <si>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</si>
  <si>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</si>
  <si>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</si>
  <si>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</si>
  <si>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</si>
  <si>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</si>
  <si>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</si>
  <si>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</si>
  <si>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</si>
  <si>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</si>
  <si>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</si>
  <si>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</si>
  <si>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</si>
  <si>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</si>
  <si>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</si>
  <si>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</si>
  <si>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</si>
  <si>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</si>
  <si>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</si>
  <si>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</si>
  <si>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</si>
  <si>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</si>
  <si>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</si>
  <si>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</si>
  <si>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</si>
  <si>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</si>
  <si>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</si>
  <si>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</si>
  <si>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</si>
  <si>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</si>
  <si>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</si>
  <si>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</si>
  <si>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</si>
  <si>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</si>
  <si>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</si>
  <si>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</si>
  <si>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</si>
  <si>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</si>
  <si>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</si>
  <si>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</si>
  <si>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</si>
  <si>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</si>
  <si>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</si>
  <si>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</si>
  <si>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</si>
  <si>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</si>
  <si>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</si>
  <si>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</si>
  <si>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</si>
  <si>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</si>
  <si>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</si>
  <si>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</si>
  <si>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</si>
  <si>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</si>
  <si>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</si>
  <si>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</si>
  <si>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</si>
  <si>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</si>
  <si>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</si>
  <si>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</si>
  <si>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</si>
  <si>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</si>
  <si>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</si>
  <si>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</si>
  <si>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</si>
  <si>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</si>
  <si>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</si>
  <si>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</si>
  <si>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</si>
  <si>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</si>
  <si>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</si>
  <si>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</si>
  <si>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</si>
  <si>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</si>
  <si>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</si>
  <si>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</si>
  <si>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</si>
  <si>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</si>
  <si>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</si>
  <si>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</si>
  <si>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</si>
  <si>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</si>
  <si>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</si>
  <si>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</si>
  <si>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</si>
  <si>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</si>
  <si>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</si>
  <si>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</si>
  <si>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</si>
  <si>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</si>
  <si>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</si>
  <si>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</si>
  <si>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</si>
  <si>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</si>
  <si>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</si>
  <si>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</si>
  <si>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</si>
  <si>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</si>
  <si>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</si>
  <si>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</si>
  <si>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</si>
  <si>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</si>
  <si>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</si>
  <si>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</si>
  <si>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</si>
  <si>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</si>
  <si>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</si>
  <si>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</si>
  <si>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</si>
  <si>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</si>
  <si>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</si>
  <si>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</si>
  <si>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</si>
  <si>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</si>
  <si>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</si>
  <si>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</si>
  <si>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</si>
  <si>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</si>
  <si>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</si>
  <si>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</si>
  <si>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</si>
  <si>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</si>
  <si>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</si>
  <si>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</si>
  <si>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</si>
  <si>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</si>
  <si>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</si>
  <si>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</si>
  <si>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</si>
  <si>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</si>
  <si>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</si>
  <si>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</si>
  <si>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</si>
  <si>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</si>
  <si>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</si>
  <si>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</si>
  <si>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</si>
  <si>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</si>
  <si>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</si>
  <si>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</si>
  <si>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</si>
  <si>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</si>
  <si>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</si>
  <si>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</si>
  <si>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</si>
  <si>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</si>
  <si>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</si>
  <si>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</si>
  <si>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</si>
  <si>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</si>
  <si>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</si>
  <si>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</si>
  <si>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</si>
  <si>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</si>
  <si>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</si>
  <si>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</si>
  <si>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</si>
  <si>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</si>
  <si>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</si>
  <si>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</si>
  <si>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</si>
  <si>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</si>
  <si>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</si>
  <si>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</si>
  <si>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</si>
  <si>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</si>
  <si>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</si>
  <si>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</si>
  <si>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</si>
  <si>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</si>
  <si>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</si>
  <si>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</si>
  <si>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</si>
  <si>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</si>
  <si>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</si>
  <si>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</si>
  <si>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</si>
  <si>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</si>
  <si>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</si>
  <si>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</si>
  <si>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</si>
  <si>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</si>
  <si>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</si>
  <si>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</si>
  <si>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</si>
  <si>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</si>
  <si>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</si>
  <si>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</si>
  <si>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</si>
  <si>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</si>
  <si>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</si>
  <si>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</si>
  <si>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</si>
  <si>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</si>
  <si>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</si>
  <si>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</si>
  <si>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</si>
  <si>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</si>
  <si>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</si>
  <si>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</si>
  <si>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</si>
  <si>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</si>
  <si>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</si>
  <si>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</si>
  <si>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</si>
  <si>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</si>
  <si>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</si>
  <si>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</si>
  <si>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</si>
  <si>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</si>
  <si>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</si>
  <si>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</si>
  <si>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</si>
  <si>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</si>
  <si>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</si>
  <si>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</si>
  <si>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</si>
  <si>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</si>
  <si>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</si>
  <si>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</si>
  <si>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</si>
  <si>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</si>
  <si>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</si>
  <si>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</si>
  <si>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</si>
  <si>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</si>
  <si>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</si>
  <si>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</si>
  <si>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</si>
  <si>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</si>
  <si>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</si>
  <si>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</si>
  <si>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</si>
  <si>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</si>
  <si>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</si>
  <si>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</si>
  <si>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</si>
  <si>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</si>
  <si>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</si>
  <si>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</si>
  <si>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</si>
  <si>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</si>
  <si>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</si>
  <si>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</si>
  <si>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</si>
  <si>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</si>
  <si>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</si>
  <si>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</si>
  <si>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</si>
  <si>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</si>
  <si>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</si>
  <si>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</si>
  <si>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</si>
  <si>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</si>
  <si>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</si>
  <si>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</si>
  <si>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</si>
  <si>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</si>
  <si>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</si>
  <si>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</si>
  <si>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</si>
  <si>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</si>
  <si>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</si>
  <si>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</si>
  <si>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</si>
  <si>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</si>
  <si>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</si>
  <si>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</si>
  <si>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</si>
  <si>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</si>
  <si>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</si>
  <si>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</si>
  <si>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</si>
  <si>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</si>
  <si>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</si>
  <si>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</si>
  <si>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</si>
  <si>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</si>
  <si>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</si>
  <si>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</si>
  <si>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</si>
  <si>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</si>
  <si>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</si>
  <si>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</si>
  <si>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</si>
  <si>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</si>
  <si>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</si>
  <si>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</si>
  <si>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</si>
  <si>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</si>
  <si>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</si>
  <si>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</si>
  <si>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</si>
  <si>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</si>
  <si>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</si>
  <si>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</si>
  <si>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</si>
  <si>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</si>
  <si>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</si>
  <si>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</si>
  <si>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</si>
  <si>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</si>
  <si>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</si>
  <si>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</si>
  <si>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</si>
  <si>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</si>
  <si>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</si>
  <si>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</si>
  <si>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</si>
  <si>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</si>
  <si>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</si>
  <si>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</si>
  <si>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</si>
  <si>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</si>
  <si>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</si>
  <si>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</si>
  <si>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</si>
  <si>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</si>
  <si>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</si>
  <si>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</si>
  <si>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</si>
  <si>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</si>
  <si>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</si>
  <si>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</si>
  <si>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</si>
  <si>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</si>
  <si>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</si>
  <si>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</si>
  <si>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</si>
  <si>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</si>
  <si>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</si>
  <si>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</si>
  <si>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</si>
  <si>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</si>
  <si>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</si>
  <si>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</si>
  <si>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</si>
  <si>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</si>
  <si>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</si>
  <si>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</si>
  <si>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</si>
  <si>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</si>
  <si>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</si>
  <si>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</si>
  <si>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</si>
  <si>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</si>
  <si>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</si>
  <si>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</si>
  <si>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</si>
  <si>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</si>
  <si>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</si>
  <si>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</si>
  <si>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</si>
  <si>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</si>
  <si>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</si>
  <si>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</si>
  <si>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</si>
  <si>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</si>
  <si>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</si>
  <si>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</si>
  <si>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</si>
  <si>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</si>
  <si>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</si>
  <si>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</si>
  <si>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</si>
  <si>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</si>
  <si>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</si>
  <si>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</si>
  <si>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</si>
  <si>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</si>
  <si>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</si>
  <si>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</si>
  <si>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</si>
  <si>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</si>
  <si>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</si>
  <si>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</si>
  <si>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</si>
  <si>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</si>
  <si>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</si>
  <si>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</si>
  <si>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</si>
  <si>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</si>
  <si>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</si>
  <si>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</si>
  <si>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</si>
  <si>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</si>
  <si>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</si>
  <si>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</si>
  <si>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</si>
  <si>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</si>
  <si>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</si>
  <si>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</si>
  <si>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</si>
  <si>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</si>
  <si>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</si>
  <si>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</si>
  <si>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</si>
  <si>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</si>
  <si>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</si>
  <si>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</si>
  <si>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</si>
  <si>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</si>
  <si>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</si>
  <si>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</si>
  <si>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</si>
  <si>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</si>
  <si>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</si>
  <si>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</si>
  <si>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</si>
  <si>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</si>
  <si>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</si>
  <si>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</si>
  <si>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</si>
  <si>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</si>
  <si>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</si>
  <si>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</si>
  <si>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</si>
  <si>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</si>
  <si>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</si>
  <si>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</si>
  <si>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</si>
  <si>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</si>
  <si>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</si>
  <si>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</si>
  <si>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</si>
  <si>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</si>
  <si>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</si>
  <si>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</si>
  <si>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</si>
  <si>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</si>
  <si>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</si>
  <si>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</si>
  <si>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</si>
  <si>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</si>
  <si>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</si>
  <si>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</si>
  <si>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</si>
  <si>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</si>
  <si>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</si>
  <si>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</si>
  <si>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</si>
  <si>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</si>
  <si>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</si>
  <si>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</si>
  <si>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</si>
  <si>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</si>
  <si>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</si>
  <si>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</si>
  <si>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</si>
  <si>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</si>
  <si>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</si>
  <si>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</si>
  <si>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</si>
  <si>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</si>
  <si>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</si>
  <si>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</si>
  <si>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</si>
  <si>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</si>
  <si>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</si>
  <si>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</si>
  <si>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</si>
  <si>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</si>
  <si>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</si>
  <si>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</si>
  <si>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</si>
  <si>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</si>
  <si>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</si>
  <si>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</si>
  <si>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</si>
  <si>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</si>
  <si>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</si>
  <si>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</si>
  <si>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</si>
  <si>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</si>
  <si>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</si>
  <si>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</si>
  <si>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</si>
  <si>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</si>
  <si>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</si>
  <si>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</si>
  <si>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</si>
  <si>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</si>
  <si>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</si>
  <si>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</si>
  <si>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</si>
  <si>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</si>
  <si>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</si>
  <si>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</si>
  <si>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</si>
  <si>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</si>
  <si>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</si>
  <si>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</si>
  <si>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</si>
  <si>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</si>
  <si>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</si>
  <si>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</si>
  <si>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</si>
  <si>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</si>
  <si>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</si>
  <si>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</si>
  <si>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</si>
  <si>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</si>
  <si>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</si>
  <si>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</si>
  <si>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</si>
  <si>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</si>
  <si>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</si>
  <si>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</si>
  <si>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</si>
  <si>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</si>
  <si>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</si>
  <si>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</si>
  <si>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</si>
  <si>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</si>
  <si>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</si>
  <si>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</si>
  <si>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</si>
  <si>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</si>
  <si>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</si>
  <si>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</si>
  <si>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</si>
  <si>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</si>
  <si>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</si>
  <si>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</si>
  <si>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</si>
  <si>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</si>
  <si>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</si>
  <si>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</si>
  <si>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</si>
  <si>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</si>
  <si>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</si>
  <si>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</si>
  <si>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</si>
  <si>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</si>
  <si>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</si>
  <si>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</si>
  <si>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</si>
  <si>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</si>
  <si>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</si>
  <si>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</si>
  <si>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</si>
  <si>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</si>
  <si>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</si>
  <si>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</si>
  <si>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</si>
  <si>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</si>
  <si>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</si>
  <si>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</si>
  <si>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</si>
  <si>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</si>
  <si>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</si>
  <si>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</si>
  <si>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</si>
  <si>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</si>
  <si>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</si>
  <si>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</si>
  <si>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</si>
  <si>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</si>
  <si>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</si>
  <si>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</si>
  <si>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</si>
  <si>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</si>
  <si>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</si>
  <si>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</si>
  <si>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</si>
  <si>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</si>
  <si>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</si>
  <si>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</si>
  <si>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</si>
  <si>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</si>
  <si>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</si>
  <si>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</si>
  <si>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</si>
  <si>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</si>
  <si>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</si>
  <si>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</si>
  <si>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</si>
  <si>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</si>
  <si>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</si>
  <si>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</si>
  <si>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</si>
  <si>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</si>
  <si>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</si>
  <si>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</si>
  <si>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</si>
  <si>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</si>
  <si>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</si>
  <si>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</si>
  <si>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</si>
  <si>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</si>
  <si>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</si>
  <si>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</si>
  <si>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</si>
  <si>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</si>
  <si>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</si>
  <si>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</si>
  <si>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</si>
  <si>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</si>
  <si>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</si>
  <si>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</si>
  <si>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</si>
  <si>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</si>
  <si>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</si>
  <si>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</si>
  <si>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</si>
  <si>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</si>
  <si>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</si>
  <si>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</si>
  <si>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</si>
  <si>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</si>
  <si>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</si>
  <si>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</si>
  <si>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</si>
  <si>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</si>
  <si>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</si>
  <si>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</si>
  <si>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</si>
  <si>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</si>
  <si>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</si>
  <si>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</si>
  <si>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</si>
  <si>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</si>
  <si>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</si>
  <si>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</si>
  <si>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</si>
  <si>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</si>
  <si>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</si>
  <si>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</si>
  <si>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</si>
  <si>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</si>
  <si>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</si>
  <si>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</si>
  <si>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</si>
  <si>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</si>
  <si>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</si>
  <si>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</si>
  <si>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</si>
  <si>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</si>
  <si>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</si>
  <si>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</si>
  <si>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</si>
  <si>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</si>
  <si>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</si>
  <si>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</si>
  <si>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</si>
  <si>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</si>
  <si>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</si>
  <si>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</si>
  <si>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</si>
  <si>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</si>
  <si>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</si>
  <si>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</si>
  <si>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</si>
  <si>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</si>
  <si>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</si>
  <si>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</si>
  <si>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</si>
  <si>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</si>
  <si>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</si>
  <si>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</si>
  <si>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</si>
  <si>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</si>
  <si>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</si>
  <si>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</si>
  <si>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</si>
  <si>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</si>
  <si>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</si>
  <si>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</si>
  <si>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</si>
  <si>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</si>
  <si>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</si>
  <si>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</si>
  <si>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</si>
  <si>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</si>
  <si>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</si>
  <si>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</si>
  <si>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</si>
  <si>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</si>
  <si>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</si>
  <si>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</si>
  <si>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</si>
  <si>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</si>
  <si>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</si>
  <si>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</si>
  <si>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</si>
  <si>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</si>
  <si>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</si>
  <si>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</si>
  <si>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</si>
  <si>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</si>
  <si>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</si>
  <si>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</si>
  <si>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</si>
  <si>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</si>
  <si>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</si>
  <si>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</si>
  <si>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</si>
  <si>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</si>
  <si>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</si>
  <si>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</si>
  <si>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</si>
  <si>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</si>
  <si>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</si>
  <si>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</si>
  <si>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</si>
  <si>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</si>
  <si>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</si>
  <si>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</si>
  <si>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</si>
  <si>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</si>
  <si>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</si>
  <si>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</si>
  <si>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</si>
  <si>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</si>
  <si>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</si>
  <si>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</si>
  <si>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</si>
  <si>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</si>
  <si>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</si>
  <si>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</si>
  <si>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</si>
  <si>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</si>
  <si>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</si>
  <si>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</si>
  <si>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</si>
  <si>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</si>
  <si>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</si>
  <si>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</si>
  <si>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</si>
  <si>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</si>
  <si>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</si>
  <si>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</si>
  <si>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</si>
  <si>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</si>
  <si>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</si>
  <si>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</si>
  <si>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</si>
  <si>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</si>
  <si>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</si>
  <si>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</si>
  <si>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</si>
  <si>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</si>
  <si>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</si>
  <si>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</si>
  <si>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</si>
  <si>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</si>
  <si>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</si>
  <si>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</si>
  <si>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</si>
  <si>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</si>
  <si>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</si>
  <si>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</si>
  <si>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</si>
  <si>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</si>
  <si>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</si>
  <si>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</si>
  <si>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</si>
  <si>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</si>
  <si>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</si>
  <si>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</si>
  <si>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</si>
  <si>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</si>
  <si>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</si>
  <si>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</si>
  <si>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</si>
  <si>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</si>
  <si>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</si>
  <si>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</si>
  <si>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</si>
  <si>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</si>
  <si>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</si>
  <si>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</si>
  <si>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</si>
  <si>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</si>
  <si>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</si>
  <si>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</si>
  <si>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</si>
  <si>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</si>
  <si>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</si>
  <si>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</si>
  <si>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</si>
  <si>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</si>
  <si>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</si>
  <si>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</si>
  <si>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</si>
  <si>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</si>
  <si>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</si>
  <si>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</si>
  <si>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</si>
  <si>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</si>
  <si>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</si>
  <si>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</si>
  <si>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</si>
  <si>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</si>
  <si>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</si>
  <si>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</si>
  <si>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</si>
  <si>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</si>
  <si>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</si>
  <si>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</si>
  <si>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</si>
  <si>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</si>
  <si>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</si>
  <si>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</si>
  <si>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</si>
  <si>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</si>
  <si>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</si>
  <si>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</si>
  <si>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</si>
  <si>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</si>
  <si>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</si>
  <si>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</si>
  <si>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</si>
  <si>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</si>
  <si>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</si>
  <si>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</si>
  <si>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</si>
  <si>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</si>
  <si>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</si>
  <si>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</si>
  <si>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</si>
  <si>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</si>
  <si>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</si>
  <si>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</si>
  <si>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</si>
  <si>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</si>
  <si>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</si>
  <si>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</si>
  <si>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</si>
  <si>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</si>
  <si>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</si>
  <si>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</si>
  <si>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</si>
  <si>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</si>
  <si>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</si>
  <si>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</si>
  <si>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</si>
  <si>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</si>
  <si>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</si>
  <si>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</si>
  <si>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</si>
  <si>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</si>
  <si>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</si>
  <si>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</si>
  <si>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</si>
  <si>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</si>
  <si>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</si>
  <si>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</si>
  <si>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</si>
  <si>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</si>
  <si>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</si>
  <si>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</si>
  <si>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</si>
  <si>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</si>
  <si>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</si>
  <si>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</si>
  <si>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</si>
  <si>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</si>
  <si>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</si>
  <si>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</si>
  <si>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</si>
  <si>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</si>
  <si>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</si>
  <si>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</si>
  <si>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</si>
  <si>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</si>
  <si>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</si>
  <si>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</si>
  <si>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</si>
  <si>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</si>
  <si>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</si>
  <si>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</si>
  <si>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</si>
  <si>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</si>
  <si>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</si>
  <si>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</si>
  <si>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</si>
  <si>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</si>
  <si>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</si>
  <si>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</si>
  <si>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</si>
  <si>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</si>
  <si>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</si>
  <si>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</si>
  <si>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</si>
  <si>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</si>
  <si>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</si>
  <si>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</si>
  <si>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</si>
  <si>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</si>
  <si>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</si>
  <si>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</si>
  <si>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</si>
  <si>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</si>
  <si>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</si>
  <si>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</si>
  <si>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</si>
  <si>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</si>
  <si>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</si>
  <si>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</si>
  <si>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</si>
  <si>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</si>
  <si>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</si>
  <si>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</si>
  <si>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</si>
  <si>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</si>
  <si>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</si>
  <si>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</si>
  <si>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</si>
  <si>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</si>
  <si>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</si>
  <si>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</si>
  <si>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</si>
  <si>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</si>
  <si>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</si>
  <si>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</si>
  <si>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</si>
  <si>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</si>
  <si>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</si>
  <si>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</si>
  <si>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</si>
  <si>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</si>
  <si>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</si>
  <si>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</si>
  <si>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</si>
  <si>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</si>
  <si>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</si>
  <si>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</si>
  <si>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</si>
  <si>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</si>
  <si>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</si>
  <si>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</si>
  <si>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</si>
  <si>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</si>
  <si>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</si>
  <si>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</si>
  <si>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</si>
  <si>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</si>
  <si>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</si>
  <si>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</si>
  <si>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</si>
  <si>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</si>
  <si>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</si>
  <si>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</si>
  <si>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</si>
  <si>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</si>
  <si>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</si>
  <si>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</si>
  <si>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</si>
  <si>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</si>
  <si>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</si>
  <si>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</si>
  <si>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</si>
  <si>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</si>
  <si>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</si>
  <si>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</si>
  <si>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</si>
  <si>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</si>
  <si>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</si>
  <si>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</si>
  <si>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</si>
  <si>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</si>
  <si>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</si>
  <si>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</si>
  <si>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</si>
  <si>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</si>
  <si>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</si>
  <si>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</si>
  <si>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</si>
  <si>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</si>
  <si>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</si>
  <si>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</si>
  <si>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</si>
  <si>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</si>
  <si>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</si>
  <si>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</si>
  <si>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</si>
  <si>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</si>
  <si>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</si>
  <si>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</si>
  <si>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</si>
  <si>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</si>
  <si>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</si>
  <si>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</si>
  <si>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</si>
  <si>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</si>
  <si>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</si>
  <si>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</si>
  <si>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</si>
  <si>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</si>
  <si>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</si>
  <si>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</si>
  <si>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</si>
  <si>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</si>
  <si>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</si>
  <si>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</si>
  <si>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</si>
  <si>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</si>
  <si>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</si>
  <si>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</si>
  <si>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</si>
  <si>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</si>
  <si>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</si>
  <si>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</si>
  <si>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</si>
  <si>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</si>
  <si>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</si>
  <si>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</si>
  <si>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</si>
  <si>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</si>
  <si>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</si>
  <si>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</si>
  <si>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</si>
  <si>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</si>
  <si>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</si>
  <si>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</si>
  <si>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</si>
  <si>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</si>
  <si>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</si>
  <si>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</si>
  <si>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</si>
  <si>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</si>
  <si>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</si>
  <si>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</si>
  <si>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</si>
  <si>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</si>
  <si>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</si>
  <si>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</si>
  <si>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</si>
  <si>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</si>
  <si>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</si>
  <si>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</si>
  <si>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</si>
  <si>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</si>
  <si>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</si>
  <si>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</si>
  <si>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</si>
  <si>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</si>
  <si>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</si>
  <si>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</si>
  <si>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</si>
  <si>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</si>
  <si>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</si>
  <si>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</si>
  <si>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</si>
  <si>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</si>
  <si>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</si>
  <si>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</si>
  <si>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</si>
  <si>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</si>
  <si>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</si>
  <si>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</si>
  <si>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</si>
  <si>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</si>
  <si>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</si>
  <si>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</si>
  <si>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</si>
  <si>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</si>
  <si>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</si>
  <si>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</si>
  <si>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</si>
  <si>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</si>
  <si>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</si>
  <si>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</si>
  <si>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</si>
  <si>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</si>
  <si>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</si>
  <si>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</si>
  <si>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</si>
  <si>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</si>
  <si>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</si>
  <si>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</si>
  <si>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</si>
  <si>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</si>
  <si>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</si>
  <si>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</si>
  <si>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</si>
  <si>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</si>
  <si>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</si>
  <si>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</si>
  <si>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</si>
  <si>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</si>
  <si>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</si>
  <si>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</si>
  <si>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</si>
  <si>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</si>
  <si>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</si>
  <si>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</si>
  <si>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</si>
  <si>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</si>
  <si>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</si>
  <si>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</si>
  <si>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</si>
  <si>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</si>
  <si>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</si>
  <si>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</si>
  <si>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</si>
  <si>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</si>
  <si>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</si>
  <si>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</si>
  <si>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</si>
  <si>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</si>
  <si>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</si>
  <si>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</si>
  <si>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</si>
  <si>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</si>
  <si>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</si>
  <si>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</si>
  <si>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</si>
  <si>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</si>
  <si>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</si>
  <si>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</si>
  <si>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</si>
  <si>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</si>
  <si>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</si>
  <si>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</si>
  <si>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</si>
  <si>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</si>
  <si>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</si>
  <si>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</si>
  <si>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</si>
  <si>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</si>
  <si>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</si>
  <si>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</si>
  <si>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</si>
  <si>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</si>
  <si>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</si>
  <si>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</si>
  <si>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</si>
  <si>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</si>
  <si>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</si>
  <si>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</si>
  <si>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</si>
  <si>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</si>
  <si>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</si>
  <si>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</si>
  <si>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</si>
  <si>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</si>
  <si>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</si>
  <si>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</si>
  <si>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</si>
  <si>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</si>
  <si>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</si>
  <si>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</si>
  <si>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</si>
  <si>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</si>
  <si>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</si>
  <si>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</si>
  <si>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</si>
  <si>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</si>
  <si>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</si>
  <si>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</si>
  <si>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</si>
  <si>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</si>
  <si>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</si>
  <si>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</si>
  <si>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</si>
  <si>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</si>
  <si>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</si>
  <si>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</si>
  <si>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</si>
  <si>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</si>
  <si>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</si>
  <si>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</si>
  <si>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</si>
  <si>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</si>
  <si>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</si>
  <si>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</si>
  <si>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</si>
  <si>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</si>
  <si>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</si>
  <si>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</si>
  <si>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</si>
  <si>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</si>
  <si>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</si>
  <si>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</si>
  <si>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</si>
  <si>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</si>
  <si>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</si>
  <si>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</si>
  <si>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</si>
  <si>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</si>
  <si>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</si>
  <si>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</si>
  <si>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</si>
  <si>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</si>
  <si>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</si>
  <si>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</si>
  <si>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</si>
  <si>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</si>
  <si>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</si>
  <si>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</si>
  <si>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</si>
  <si>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</si>
  <si>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</si>
  <si>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</si>
  <si>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</si>
  <si>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</si>
  <si>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</si>
  <si>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</si>
  <si>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</si>
  <si>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</si>
  <si>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</si>
  <si>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</si>
  <si>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</si>
  <si>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</si>
  <si>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</si>
  <si>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</si>
  <si>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</si>
  <si>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</si>
  <si>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</si>
  <si>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</si>
  <si>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</si>
  <si>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</si>
  <si>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</si>
  <si>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</si>
  <si>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</si>
  <si>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</si>
  <si>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</si>
  <si>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</si>
  <si>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</si>
  <si>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</si>
  <si>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</si>
  <si>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</si>
  <si>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</si>
  <si>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</si>
  <si>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</si>
  <si>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</si>
  <si>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</si>
  <si>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</si>
  <si>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</si>
  <si>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</si>
  <si>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</si>
  <si>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</si>
  <si>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</si>
  <si>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</si>
  <si>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</si>
  <si>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</si>
  <si>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</si>
  <si>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</si>
  <si>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</si>
  <si>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</si>
  <si>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</si>
  <si>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</si>
  <si>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</si>
  <si>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</si>
  <si>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</si>
  <si>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</si>
  <si>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</si>
  <si>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</si>
  <si>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</si>
  <si>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</si>
  <si>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</si>
  <si>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</si>
  <si>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</si>
  <si>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</si>
  <si>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</si>
  <si>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</si>
  <si>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</si>
  <si>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</si>
  <si>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</si>
  <si>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</si>
  <si>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</si>
  <si>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</si>
  <si>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</si>
  <si>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</si>
  <si>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</si>
  <si>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</si>
  <si>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</si>
  <si>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</si>
  <si>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</si>
  <si>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</si>
  <si>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</si>
  <si>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</si>
  <si>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</si>
  <si>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</si>
  <si>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</si>
  <si>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</si>
  <si>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</si>
  <si>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</si>
  <si>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</si>
  <si>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</si>
  <si>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</si>
  <si>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</si>
  <si>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</si>
  <si>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</si>
  <si>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</si>
  <si>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</si>
  <si>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</si>
  <si>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</si>
  <si>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</si>
  <si>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</si>
  <si>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</si>
  <si>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</si>
  <si>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</si>
  <si>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</si>
  <si>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</si>
  <si>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</si>
  <si>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</si>
  <si>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</si>
  <si>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</si>
  <si>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</si>
  <si>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</si>
  <si>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</si>
  <si>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</si>
  <si>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</si>
  <si>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</si>
  <si>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</si>
  <si>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</si>
  <si>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</si>
  <si>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</si>
  <si>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</si>
  <si>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</si>
  <si>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</si>
  <si>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</si>
  <si>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</si>
  <si>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</si>
  <si>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</si>
  <si>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</si>
  <si>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</si>
  <si>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</si>
  <si>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</si>
  <si>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</si>
  <si>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</si>
  <si>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</si>
  <si>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</si>
  <si>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</si>
  <si>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</si>
  <si>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</si>
  <si>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</si>
  <si>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</si>
  <si>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</si>
  <si>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</si>
  <si>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</si>
  <si>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</si>
  <si>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</si>
  <si>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</si>
  <si>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</si>
  <si>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</si>
  <si>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</si>
  <si>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</si>
  <si>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</si>
  <si>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</si>
  <si>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</si>
  <si>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</si>
  <si>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</si>
  <si>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</si>
  <si>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</si>
  <si>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</si>
  <si>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</si>
  <si>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</si>
  <si>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</si>
  <si>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</si>
  <si>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</si>
  <si>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</si>
  <si>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</si>
  <si>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</si>
  <si>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</si>
  <si>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</si>
  <si>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</si>
  <si>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</si>
  <si>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</si>
  <si>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</si>
  <si>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</si>
  <si>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</si>
  <si>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</si>
  <si>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</si>
  <si>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</si>
  <si>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</si>
  <si>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</si>
  <si>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</si>
  <si>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</si>
  <si>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</si>
  <si>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</si>
  <si>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</si>
  <si>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</si>
  <si>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</si>
  <si>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</si>
  <si>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</si>
  <si>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</si>
  <si>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</si>
  <si>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</si>
  <si>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</si>
  <si>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</si>
  <si>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</si>
  <si>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</si>
  <si>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</si>
  <si>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</si>
  <si>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</si>
  <si>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</si>
  <si>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</si>
  <si>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</si>
  <si>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</si>
  <si>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</si>
  <si>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</si>
  <si>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</si>
  <si>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</si>
  <si>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</si>
  <si>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</si>
  <si>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</si>
  <si>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</si>
  <si>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</si>
  <si>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</si>
  <si>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</si>
  <si>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</si>
  <si>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</si>
  <si>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</si>
  <si>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</si>
  <si>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</si>
  <si>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</si>
  <si>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</si>
  <si>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</si>
  <si>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</si>
  <si>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</si>
  <si>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</si>
  <si>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</si>
  <si>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</si>
  <si>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</si>
  <si>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</si>
  <si>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</si>
  <si>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</si>
  <si>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</si>
  <si>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</si>
  <si>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</si>
  <si>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</si>
  <si>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</si>
  <si>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</si>
  <si>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</si>
  <si>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</si>
  <si>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</si>
  <si>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</si>
  <si>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</si>
  <si>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</si>
  <si>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</si>
  <si>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</si>
  <si>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</si>
  <si>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</si>
  <si>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</si>
  <si>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</si>
  <si>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</si>
  <si>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</si>
  <si>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</si>
  <si>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</si>
  <si>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</si>
  <si>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</si>
  <si>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</si>
  <si>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</si>
  <si>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</si>
  <si>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</si>
  <si>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</si>
  <si>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</si>
  <si>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</si>
  <si>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</si>
  <si>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</si>
  <si>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</si>
  <si>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</si>
  <si>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</si>
  <si>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</si>
  <si>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</si>
  <si>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</si>
  <si>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</si>
  <si>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</si>
  <si>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</si>
  <si>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</si>
  <si>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</si>
  <si>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</si>
  <si>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</si>
  <si>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</si>
  <si>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</si>
  <si>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</si>
  <si>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</si>
  <si>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</si>
  <si>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</si>
  <si>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</si>
  <si>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</si>
  <si>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</si>
  <si>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</si>
  <si>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</si>
  <si>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</si>
  <si>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</si>
  <si>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</si>
  <si>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</si>
  <si>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</si>
  <si>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</si>
  <si>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</si>
  <si>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</si>
  <si>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</si>
  <si>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</si>
  <si>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</si>
  <si>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</si>
  <si>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</si>
  <si>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</si>
  <si>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</si>
  <si>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</si>
  <si>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</si>
  <si>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</si>
  <si>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</si>
  <si>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</si>
  <si>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</si>
  <si>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</si>
  <si>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</si>
  <si>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</si>
  <si>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</si>
  <si>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</si>
  <si>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</si>
  <si>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</si>
  <si>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</si>
  <si>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</si>
  <si>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</si>
  <si>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</si>
  <si>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</si>
  <si>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</si>
  <si>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</si>
  <si>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</si>
  <si>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</si>
  <si>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</si>
  <si>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</si>
  <si>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</si>
  <si>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</si>
  <si>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</si>
  <si>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</si>
  <si>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</si>
  <si>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</si>
  <si>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</si>
  <si>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</si>
  <si>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</si>
  <si>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</si>
  <si>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</si>
  <si>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</si>
  <si>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</si>
  <si>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</si>
  <si>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</si>
  <si>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</si>
  <si>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</si>
  <si>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</si>
  <si>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</si>
  <si>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</si>
  <si>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</si>
  <si>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</si>
  <si>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</si>
  <si>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</si>
  <si>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</si>
  <si>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</si>
  <si>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</si>
  <si>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</si>
  <si>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</si>
  <si>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</si>
  <si>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</si>
  <si>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</si>
  <si>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</si>
  <si>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</si>
  <si>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</si>
  <si>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</si>
  <si>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</si>
  <si>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</si>
  <si>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</si>
  <si>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</si>
  <si>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</si>
  <si>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</si>
  <si>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</si>
  <si>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</si>
  <si>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</si>
  <si>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</si>
  <si>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</si>
  <si>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</si>
  <si>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</si>
  <si>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</si>
  <si>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</si>
  <si>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</si>
  <si>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</si>
  <si>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</si>
  <si>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</si>
  <si>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</si>
  <si>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</si>
  <si>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</si>
  <si>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</si>
  <si>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</si>
  <si>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</si>
  <si>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</si>
  <si>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</si>
  <si>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</si>
  <si>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</si>
  <si>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</si>
  <si>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</si>
  <si>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</si>
  <si>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</si>
  <si>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</si>
  <si>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</si>
  <si>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</si>
  <si>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</si>
  <si>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</si>
  <si>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</si>
  <si>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</si>
  <si>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</si>
  <si>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</si>
  <si>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</si>
  <si>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</si>
  <si>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</si>
  <si>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</si>
  <si>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</si>
  <si>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</si>
  <si>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</si>
  <si>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</si>
  <si>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</si>
  <si>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</si>
  <si>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</si>
  <si>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</si>
  <si>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</si>
  <si>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</si>
  <si>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</si>
  <si>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</si>
  <si>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</si>
  <si>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</si>
  <si>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</si>
  <si>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</si>
  <si>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</si>
  <si>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</si>
  <si>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</si>
  <si>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</si>
  <si>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</si>
  <si>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</si>
  <si>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</si>
  <si>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</si>
  <si>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</si>
  <si>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</si>
  <si>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</si>
  <si>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</si>
  <si>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</si>
  <si>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</si>
  <si>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</si>
  <si>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</si>
  <si>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</si>
  <si>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</si>
  <si>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</si>
  <si>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</si>
  <si>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</si>
  <si>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</si>
  <si>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</si>
  <si>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</si>
  <si>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</si>
  <si>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</si>
  <si>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</si>
  <si>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</si>
  <si>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</si>
  <si>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</si>
  <si>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</si>
  <si>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</si>
  <si>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</si>
  <si>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</si>
  <si>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</si>
  <si>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</si>
  <si>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</si>
  <si>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</si>
  <si>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</si>
  <si>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</si>
  <si>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</si>
  <si>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</si>
  <si>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</si>
  <si>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</si>
  <si>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</si>
  <si>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</si>
  <si>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</si>
  <si>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</si>
  <si>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</si>
  <si>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</si>
  <si>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</si>
  <si>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</si>
  <si>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</si>
  <si>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</si>
  <si>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</si>
  <si>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</si>
  <si>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</si>
  <si>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</si>
  <si>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</si>
  <si>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</si>
  <si>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</si>
  <si>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</si>
  <si>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</si>
  <si>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</si>
  <si>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</si>
  <si>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</si>
  <si>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</si>
  <si>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</si>
  <si>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</si>
  <si>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</si>
  <si>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</si>
  <si>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</si>
  <si>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</si>
  <si>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</si>
  <si>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</si>
  <si>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</si>
  <si>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</si>
  <si>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</si>
  <si>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</si>
  <si>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</si>
  <si>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</si>
  <si>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</si>
  <si>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</si>
  <si>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</si>
  <si>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</si>
  <si>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</si>
  <si>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</si>
  <si>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</si>
  <si>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</si>
  <si>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</si>
  <si>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</si>
  <si>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</si>
  <si>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</si>
  <si>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</si>
  <si>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</si>
  <si>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</si>
  <si>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</si>
  <si>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</si>
  <si>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</si>
  <si>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</si>
  <si>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</si>
  <si>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</si>
  <si>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</si>
  <si>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</si>
  <si>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</si>
  <si>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</si>
  <si>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</si>
  <si>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</si>
  <si>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</si>
  <si>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</si>
  <si>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</si>
  <si>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</si>
  <si>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</si>
  <si>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</si>
  <si>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</si>
  <si>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</si>
  <si>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</si>
  <si>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</si>
  <si>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</si>
  <si>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</si>
  <si>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</si>
  <si>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</si>
  <si>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</si>
  <si>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</si>
  <si>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</si>
  <si>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</si>
  <si>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</si>
  <si>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</si>
  <si>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</si>
  <si>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</si>
  <si>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</si>
  <si>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</si>
  <si>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</si>
  <si>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</si>
  <si>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</si>
  <si>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</si>
  <si>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</si>
  <si>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</si>
  <si>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</si>
  <si>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</si>
  <si>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</si>
  <si>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</si>
  <si>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</si>
  <si>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</si>
  <si>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</si>
  <si>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</si>
  <si>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</si>
  <si>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</si>
  <si>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</si>
  <si>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</si>
  <si>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</si>
  <si>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</si>
  <si>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</si>
  <si>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</si>
  <si>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</si>
  <si>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</si>
  <si>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</si>
  <si>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</si>
  <si>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</si>
  <si>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</si>
  <si>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</si>
  <si>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</si>
  <si>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</si>
  <si>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</si>
  <si>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</si>
  <si>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</si>
  <si>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</si>
  <si>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</si>
  <si>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</si>
  <si>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</si>
  <si>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</si>
  <si>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</si>
  <si>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</si>
  <si>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</si>
  <si>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</si>
  <si>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</si>
  <si>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</si>
  <si>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</si>
  <si>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</si>
  <si>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</si>
  <si>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</si>
  <si>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</si>
  <si>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</si>
  <si>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</si>
  <si>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</si>
  <si>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</si>
  <si>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</si>
  <si>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</si>
  <si>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</si>
  <si>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</si>
  <si>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</si>
  <si>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</si>
  <si>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</si>
  <si>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</si>
  <si>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</si>
  <si>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</si>
  <si>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</si>
  <si>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</si>
  <si>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</si>
  <si>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</si>
  <si>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</si>
  <si>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</si>
  <si>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</si>
  <si>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</si>
  <si>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</si>
  <si>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</si>
  <si>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</si>
  <si>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</si>
  <si>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</si>
  <si>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</si>
  <si>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</si>
  <si>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</si>
  <si>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</si>
  <si>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</si>
  <si>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</si>
  <si>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</si>
  <si>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</si>
  <si>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</si>
  <si>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</si>
  <si>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</si>
  <si>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</si>
  <si>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</si>
  <si>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</si>
  <si>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</si>
  <si>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</si>
  <si>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</si>
  <si>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</si>
  <si>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</si>
  <si>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</si>
  <si>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</si>
  <si>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</si>
  <si>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</si>
  <si>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</si>
  <si>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</si>
  <si>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</si>
  <si>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</si>
  <si>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</si>
  <si>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</si>
  <si>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</si>
  <si>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</si>
  <si>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</si>
  <si>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</si>
  <si>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</si>
  <si>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</si>
  <si>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</si>
  <si>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</si>
  <si>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</si>
  <si>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</si>
  <si>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</si>
  <si>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</si>
  <si>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</si>
  <si>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</si>
  <si>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</si>
  <si>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</si>
  <si>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</si>
  <si>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</si>
  <si>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</si>
  <si>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</si>
  <si>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</si>
  <si>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</si>
  <si>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</si>
  <si>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</si>
  <si>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</si>
  <si>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</si>
  <si>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</si>
  <si>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</si>
  <si>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</si>
  <si>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</si>
  <si>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</si>
  <si>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</si>
  <si>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</si>
  <si>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</si>
  <si>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</si>
  <si>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</si>
  <si>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</si>
  <si>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</si>
  <si>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</si>
  <si>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</si>
  <si>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</si>
  <si>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</si>
  <si>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</si>
  <si>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</si>
  <si>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</si>
  <si>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</si>
  <si>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</si>
  <si>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</si>
  <si>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</si>
  <si>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</si>
  <si>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</si>
  <si>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</si>
  <si>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</si>
  <si>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</si>
  <si>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</si>
  <si>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</si>
  <si>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</si>
  <si>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</si>
  <si>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</si>
  <si>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</si>
  <si>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</si>
  <si>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</si>
  <si>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</si>
  <si>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</si>
  <si>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</si>
  <si>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</si>
  <si>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</si>
  <si>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</si>
  <si>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</si>
  <si>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</si>
  <si>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</si>
  <si>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</si>
  <si>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</si>
  <si>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</si>
  <si>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</si>
  <si>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</si>
  <si>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</si>
  <si>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</si>
  <si>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</si>
  <si>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</si>
  <si>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</si>
  <si>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</si>
  <si>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</si>
  <si>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</si>
  <si>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</si>
  <si>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</si>
  <si>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</si>
  <si>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</si>
  <si>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</si>
  <si>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</si>
  <si>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</si>
  <si>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</si>
  <si>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</si>
  <si>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</si>
  <si>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</si>
  <si>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</si>
  <si>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</si>
  <si>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</si>
  <si>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</si>
  <si>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</si>
  <si>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</si>
  <si>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</si>
  <si>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</si>
  <si>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</si>
  <si>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</si>
  <si>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</si>
  <si>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</si>
  <si>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</si>
  <si>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</si>
  <si>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</si>
  <si>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</si>
  <si>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</si>
  <si>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</si>
  <si>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</si>
  <si>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</si>
  <si>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</si>
  <si>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</si>
  <si>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</si>
  <si>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</si>
  <si>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</si>
  <si>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</si>
  <si>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</si>
  <si>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</si>
  <si>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</si>
  <si>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</si>
  <si>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</si>
  <si>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</si>
  <si>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</si>
  <si>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</si>
  <si>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</si>
  <si>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</si>
  <si>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</si>
  <si>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</si>
  <si>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</si>
  <si>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</si>
  <si>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</si>
  <si>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</si>
  <si>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</si>
  <si>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</si>
  <si>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</si>
  <si>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</si>
  <si>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</si>
  <si>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</si>
  <si>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</si>
  <si>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</si>
  <si>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</si>
  <si>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</si>
  <si>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</si>
  <si>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</si>
  <si>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</si>
  <si>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</si>
  <si>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</si>
  <si>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</si>
  <si>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</si>
  <si>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</si>
  <si>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</si>
  <si>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</si>
  <si>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</si>
  <si>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</si>
  <si>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</si>
  <si>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</si>
  <si>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</si>
  <si>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</si>
  <si>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</si>
  <si>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</si>
  <si>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</si>
  <si>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</si>
  <si>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</si>
  <si>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</si>
  <si>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</si>
  <si>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</si>
  <si>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</si>
  <si>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</si>
  <si>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</si>
  <si>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</si>
  <si>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</si>
  <si>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</si>
  <si>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</si>
  <si>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</si>
  <si>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</si>
  <si>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</si>
  <si>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</si>
  <si>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</si>
  <si>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</si>
  <si>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</si>
  <si>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</si>
  <si>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</si>
  <si>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</si>
  <si>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</si>
  <si>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</si>
  <si>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</si>
  <si>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</si>
  <si>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</si>
  <si>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</si>
  <si>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</si>
  <si>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</si>
  <si>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</si>
  <si>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</si>
  <si>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</si>
  <si>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</si>
  <si>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</si>
  <si>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</si>
  <si>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</si>
  <si>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</si>
  <si>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</si>
  <si>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</si>
  <si>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</si>
  <si>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</si>
  <si>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</si>
  <si>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</si>
  <si>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</si>
  <si>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</si>
  <si>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</si>
  <si>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</si>
  <si>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</si>
  <si>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</si>
  <si>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</si>
  <si>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</si>
  <si>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</si>
  <si>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</si>
  <si>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</si>
  <si>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</si>
  <si>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</si>
  <si>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</si>
  <si>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</si>
  <si>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</si>
  <si>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</si>
  <si>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</si>
  <si>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</si>
  <si>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</si>
  <si>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</si>
  <si>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</si>
  <si>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</si>
  <si>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</si>
  <si>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</si>
  <si>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</si>
  <si>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</si>
  <si>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</si>
  <si>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</si>
  <si>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</si>
  <si>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</si>
  <si>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</si>
  <si>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</si>
  <si>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</si>
  <si>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</si>
  <si>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</si>
  <si>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</si>
  <si>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</si>
  <si>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</si>
  <si>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</si>
  <si>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</si>
  <si>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</si>
  <si>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</si>
  <si>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</si>
  <si>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</si>
  <si>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</si>
  <si>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</si>
  <si>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</si>
  <si>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</si>
  <si>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</si>
  <si>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</si>
  <si>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</si>
  <si>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</si>
  <si>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</si>
  <si>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</si>
  <si>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</si>
  <si>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</si>
  <si>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</si>
  <si>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</si>
  <si>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</si>
  <si>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</si>
  <si>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</si>
  <si>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</si>
  <si>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</si>
  <si>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</si>
  <si>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</si>
  <si>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</si>
  <si>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</si>
  <si>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</si>
  <si>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</si>
  <si>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</si>
  <si>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</si>
  <si>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</si>
  <si>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</si>
  <si>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</si>
  <si>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</si>
  <si>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</si>
  <si>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</si>
  <si>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</si>
  <si>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</si>
  <si>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</si>
  <si>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</si>
  <si>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</si>
  <si>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</si>
  <si>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</si>
  <si>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</si>
  <si>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</si>
  <si>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</si>
  <si>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</si>
  <si>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</si>
  <si>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</si>
  <si>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</si>
  <si>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</si>
  <si>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</si>
  <si>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</si>
  <si>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</si>
  <si>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</si>
  <si>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</si>
  <si>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</si>
  <si>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</si>
  <si>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</si>
  <si>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</si>
  <si>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</si>
  <si>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</si>
  <si>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</si>
  <si>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</si>
  <si>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</si>
  <si>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</si>
  <si>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</si>
  <si>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</si>
  <si>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</si>
  <si>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</si>
  <si>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</si>
  <si>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</si>
  <si>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</si>
  <si>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</si>
  <si>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</si>
  <si>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</si>
  <si>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</si>
  <si>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</si>
  <si>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</si>
  <si>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</si>
  <si>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</si>
  <si>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</si>
  <si>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</si>
  <si>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</si>
  <si>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</si>
  <si>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</si>
  <si>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</si>
  <si>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</si>
  <si>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</si>
  <si>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</si>
  <si>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</si>
  <si>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</si>
  <si>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</si>
  <si>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</si>
  <si>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</si>
  <si>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</si>
  <si>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</si>
  <si>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</si>
  <si>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</si>
  <si>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</si>
  <si>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</si>
  <si>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</si>
  <si>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</si>
  <si>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</si>
  <si>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</si>
  <si>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</si>
  <si>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</si>
  <si>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</si>
  <si>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</si>
  <si>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</si>
  <si>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</si>
  <si>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</si>
  <si>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</si>
  <si>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</si>
  <si>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</si>
  <si>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</si>
  <si>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</si>
  <si>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</si>
  <si>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</si>
  <si>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</si>
  <si>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</si>
  <si>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</si>
  <si>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</si>
  <si>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</si>
  <si>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</si>
  <si>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</si>
  <si>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</si>
  <si>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</si>
  <si>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</si>
  <si>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</si>
  <si>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</si>
  <si>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</si>
  <si>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</si>
  <si>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</si>
  <si>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</si>
  <si>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</si>
  <si>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</si>
  <si>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</si>
  <si>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</si>
  <si>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</si>
  <si>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</si>
  <si>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</si>
  <si>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</si>
  <si>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</si>
  <si>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</si>
  <si>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</si>
  <si>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</si>
  <si>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</si>
  <si>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</si>
  <si>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</si>
  <si>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</si>
  <si>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</si>
  <si>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</si>
  <si>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</si>
  <si>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</si>
  <si>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</si>
  <si>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</si>
  <si>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</si>
  <si>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</si>
  <si>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</si>
  <si>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</si>
  <si>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</si>
  <si>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</si>
  <si>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</si>
  <si>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</si>
  <si>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</si>
  <si>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</si>
  <si>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</si>
  <si>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</si>
  <si>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</si>
  <si>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</si>
  <si>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</si>
  <si>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</si>
  <si>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</si>
  <si>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</si>
  <si>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</si>
  <si>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</si>
  <si>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</si>
  <si>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</si>
  <si>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</si>
  <si>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</si>
  <si>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</si>
  <si>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</si>
  <si>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</si>
  <si>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</si>
  <si>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</si>
  <si>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</si>
  <si>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</si>
  <si>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</si>
  <si>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</si>
  <si>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</si>
  <si>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</si>
  <si>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</si>
  <si>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</si>
  <si>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</si>
  <si>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</si>
  <si>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</si>
  <si>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</si>
  <si>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</si>
  <si>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</si>
  <si>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</si>
  <si>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</si>
  <si>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</si>
  <si>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</si>
  <si>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</si>
  <si>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</si>
  <si>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</si>
  <si>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</si>
  <si>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</si>
  <si>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</si>
  <si>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</si>
  <si>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</si>
  <si>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</si>
  <si>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</si>
  <si>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</si>
  <si>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</si>
  <si>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</si>
  <si>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</si>
  <si>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</si>
  <si>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</si>
  <si>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</si>
  <si>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</si>
  <si>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</si>
  <si>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</si>
  <si>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</si>
  <si>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</si>
  <si>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</si>
  <si>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</si>
  <si>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</si>
  <si>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</si>
  <si>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</si>
  <si>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</si>
  <si>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</si>
  <si>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</si>
  <si>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</si>
  <si>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</si>
  <si>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</si>
  <si>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</si>
  <si>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</si>
  <si>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</si>
  <si>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</si>
  <si>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</si>
  <si>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</si>
  <si>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</si>
  <si>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</si>
  <si>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</si>
  <si>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</si>
  <si>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</si>
  <si>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</si>
  <si>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</si>
  <si>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</si>
  <si>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</si>
  <si>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</si>
  <si>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</si>
  <si>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</si>
  <si>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</si>
  <si>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</si>
  <si>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</si>
  <si>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</si>
  <si>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</si>
  <si>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</si>
  <si>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</si>
  <si>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</si>
  <si>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</si>
  <si>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</si>
  <si>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</si>
  <si>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</si>
  <si>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</si>
  <si>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</si>
  <si>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</si>
  <si>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</si>
  <si>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</si>
  <si>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</si>
  <si>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</si>
  <si>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</si>
  <si>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</si>
  <si>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</si>
  <si>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</si>
  <si>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</si>
  <si>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</si>
  <si>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</si>
  <si>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</si>
  <si>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</si>
  <si>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</si>
  <si>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</si>
  <si>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</si>
  <si>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</si>
  <si>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</si>
  <si>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</si>
  <si>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</si>
  <si>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</si>
  <si>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</si>
  <si>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</si>
  <si>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</si>
  <si>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</si>
  <si>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</si>
  <si>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</si>
  <si>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</si>
  <si>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</si>
  <si>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</si>
  <si>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</si>
  <si>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</si>
  <si>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</si>
  <si>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</si>
  <si>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</si>
  <si>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</si>
  <si>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</si>
  <si>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</si>
  <si>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</si>
  <si>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</si>
  <si>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</si>
  <si>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</si>
  <si>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</si>
  <si>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</si>
  <si>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</si>
  <si>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</si>
  <si>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</si>
  <si>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</si>
  <si>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</si>
  <si>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</si>
  <si>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</si>
  <si>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</si>
  <si>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</si>
  <si>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</si>
  <si>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</si>
  <si>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</si>
  <si>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</si>
  <si>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</si>
  <si>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</si>
  <si>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</si>
  <si>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</si>
  <si>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</si>
  <si>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</si>
  <si>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</si>
  <si>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</si>
  <si>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</si>
  <si>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</si>
  <si>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</si>
  <si>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</si>
  <si>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</si>
  <si>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</si>
  <si>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</si>
  <si>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</si>
  <si>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</si>
  <si>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</si>
  <si>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</si>
  <si>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</si>
  <si>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</si>
  <si>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</si>
  <si>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</si>
  <si>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</si>
  <si>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</si>
  <si>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</si>
  <si>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</si>
  <si>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</si>
  <si>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</si>
  <si>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</si>
  <si>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</si>
  <si>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</si>
  <si>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</si>
  <si>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</si>
  <si>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</si>
  <si>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</si>
  <si>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</si>
  <si>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</si>
  <si>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</si>
  <si>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</si>
  <si>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</si>
  <si>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</si>
  <si>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</si>
  <si>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</si>
  <si>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</si>
  <si>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</si>
  <si>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</si>
  <si>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</si>
  <si>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</si>
  <si>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</si>
  <si>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</si>
  <si>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</si>
  <si>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</si>
  <si>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</si>
  <si>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</si>
  <si>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</si>
  <si>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</si>
  <si>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</si>
  <si>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</si>
  <si>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</si>
  <si>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</si>
  <si>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</si>
  <si>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</si>
  <si>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</si>
  <si>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</si>
  <si>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</si>
  <si>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</si>
  <si>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</si>
  <si>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</si>
  <si>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</si>
  <si>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</si>
  <si>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</si>
  <si>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</si>
  <si>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</si>
  <si>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</si>
  <si>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</si>
  <si>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</si>
  <si>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</si>
  <si>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</si>
  <si>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</si>
  <si>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</si>
  <si>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</si>
  <si>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</si>
  <si>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</si>
  <si>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</si>
  <si>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</si>
  <si>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</si>
  <si>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</si>
  <si>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</si>
  <si>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</si>
  <si>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</si>
  <si>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</si>
  <si>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</si>
  <si>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</si>
  <si>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</si>
  <si>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</si>
  <si>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</si>
  <si>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</si>
  <si>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</si>
  <si>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</si>
  <si>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</si>
  <si>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</si>
  <si>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</si>
  <si>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</si>
  <si>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</si>
  <si>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</si>
  <si>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</si>
  <si>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</si>
  <si>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</si>
  <si>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</si>
  <si>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</si>
  <si>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</si>
  <si>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</si>
  <si>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</si>
  <si>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</si>
  <si>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</si>
  <si>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</si>
  <si>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</si>
  <si>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</si>
  <si>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</si>
  <si>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</si>
  <si>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</si>
  <si>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</si>
  <si>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</si>
  <si>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</si>
  <si>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</si>
  <si>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</si>
  <si>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</si>
  <si>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</si>
  <si>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</si>
  <si>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</si>
  <si>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</si>
  <si>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</si>
  <si>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</si>
  <si>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</si>
  <si>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</si>
  <si>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</si>
  <si>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</si>
  <si>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</si>
  <si>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</si>
  <si>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</si>
  <si>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</si>
  <si>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</si>
  <si>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</si>
  <si>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</si>
  <si>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</si>
  <si>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</si>
  <si>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</si>
  <si>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</si>
  <si>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</si>
  <si>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</si>
  <si>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</si>
  <si>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</si>
  <si>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</si>
  <si>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</si>
  <si>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</si>
  <si>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</si>
  <si>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</si>
  <si>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</si>
  <si>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</si>
  <si>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</si>
  <si>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</si>
  <si>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</si>
  <si>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</si>
  <si>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</si>
  <si>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</si>
  <si>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</si>
  <si>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</si>
  <si>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</si>
  <si>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</si>
  <si>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</si>
  <si>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</si>
  <si>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</si>
  <si>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</si>
  <si>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</si>
  <si>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</si>
  <si>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</si>
  <si>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</si>
  <si>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</si>
  <si>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</si>
  <si>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</si>
  <si>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</si>
  <si>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</si>
  <si>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</si>
  <si>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</si>
  <si>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</si>
  <si>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</si>
  <si>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</si>
  <si>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</si>
  <si>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</si>
  <si>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</si>
  <si>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</si>
  <si>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</si>
  <si>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</si>
  <si>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</si>
  <si>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</si>
  <si>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</si>
  <si>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</si>
  <si>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</si>
  <si>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</si>
  <si>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</si>
  <si>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</si>
  <si>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</si>
  <si>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</si>
  <si>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</si>
  <si>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</si>
  <si>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</si>
  <si>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</si>
  <si>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</si>
  <si>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</si>
  <si>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</si>
  <si>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</si>
  <si>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</si>
  <si>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</si>
  <si>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</si>
  <si>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</si>
  <si>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</si>
  <si>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</si>
  <si>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</si>
  <si>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</si>
  <si>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</si>
  <si>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</si>
  <si>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</si>
  <si>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</si>
  <si>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</si>
  <si>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</si>
  <si>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</si>
  <si>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</si>
  <si>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</si>
  <si>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</si>
  <si>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</si>
  <si>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</si>
  <si>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</si>
  <si>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</si>
  <si>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</si>
  <si>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</si>
  <si>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</si>
  <si>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</si>
  <si>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</si>
  <si>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</si>
  <si>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</si>
  <si>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</si>
  <si>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</si>
  <si>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</si>
  <si>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</si>
  <si>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</si>
  <si>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</si>
  <si>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</si>
  <si>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</si>
  <si>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</si>
  <si>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</si>
  <si>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</si>
  <si>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</si>
  <si>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</si>
  <si>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</si>
  <si>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</si>
  <si>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</si>
  <si>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</si>
  <si>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</si>
  <si>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</si>
  <si>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</si>
  <si>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</si>
  <si>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</si>
  <si>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</si>
  <si>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</si>
  <si>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</si>
  <si>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</si>
  <si>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</si>
  <si>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</si>
  <si>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</si>
  <si>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</si>
  <si>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</si>
  <si>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</si>
  <si>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</si>
  <si>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</si>
  <si>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</si>
  <si>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</si>
  <si>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</si>
  <si>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</si>
  <si>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</si>
  <si>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</si>
  <si>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</si>
  <si>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</si>
  <si>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</si>
  <si>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</si>
  <si>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</si>
  <si>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</si>
  <si>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</si>
  <si>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</si>
  <si>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</si>
  <si>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</si>
  <si>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</si>
  <si>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</si>
  <si>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</si>
  <si>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</si>
  <si>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</si>
  <si>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</si>
  <si>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</si>
  <si>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</si>
  <si>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</si>
  <si>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</si>
  <si>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</si>
  <si>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</si>
  <si>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</si>
  <si>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</si>
  <si>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</si>
  <si>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</si>
  <si>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</si>
  <si>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</si>
  <si>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</si>
  <si>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</si>
  <si>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</si>
  <si>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</si>
  <si>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</si>
  <si>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</si>
  <si>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</si>
  <si>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</si>
  <si>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</si>
  <si>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</si>
  <si>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</si>
  <si>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</si>
  <si>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</si>
  <si>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</si>
  <si>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</si>
  <si>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</si>
  <si>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</si>
  <si>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</si>
  <si>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</si>
  <si>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</si>
  <si>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</si>
  <si>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</si>
  <si>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</si>
  <si>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</si>
  <si>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</si>
  <si>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</si>
  <si>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</si>
  <si>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</si>
  <si>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</si>
  <si>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</si>
  <si>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</si>
  <si>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</si>
  <si>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</si>
  <si>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</si>
  <si>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</si>
  <si>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</si>
  <si>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</si>
  <si>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</si>
  <si>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</si>
  <si>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</si>
  <si>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</si>
  <si>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</si>
  <si>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</si>
  <si>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</si>
  <si>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</si>
  <si>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</si>
  <si>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</si>
  <si>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</si>
  <si>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</si>
  <si>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</si>
  <si>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</si>
  <si>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</si>
  <si>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</si>
  <si>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</si>
  <si>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</si>
  <si>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</si>
  <si>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</si>
  <si>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</si>
  <si>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</si>
  <si>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</si>
  <si>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</si>
  <si>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</si>
  <si>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</si>
  <si>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</si>
  <si>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</si>
  <si>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</si>
  <si>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</si>
  <si>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</si>
  <si>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</si>
  <si>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</si>
  <si>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</si>
  <si>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</si>
  <si>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</si>
  <si>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</si>
  <si>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</si>
  <si>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</si>
  <si>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</si>
  <si>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</si>
  <si>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</si>
  <si>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</si>
  <si>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</si>
  <si>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</si>
  <si>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</si>
  <si>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</si>
  <si>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</si>
  <si>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</si>
  <si>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</si>
  <si>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</si>
  <si>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</si>
  <si>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</si>
  <si>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</si>
  <si>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</si>
  <si>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</si>
  <si>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</si>
  <si>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</si>
  <si>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</si>
  <si>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</si>
  <si>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</si>
  <si>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</si>
  <si>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</si>
  <si>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</si>
  <si>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</si>
  <si>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</si>
  <si>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</si>
  <si>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</si>
  <si>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</si>
  <si>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</si>
  <si>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</si>
  <si>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</si>
  <si>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</si>
  <si>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</si>
  <si>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</si>
  <si>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</si>
  <si>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</si>
  <si>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</si>
  <si>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</si>
  <si>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</si>
  <si>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</si>
  <si>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</si>
  <si>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</si>
  <si>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</si>
  <si>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</si>
  <si>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</si>
  <si>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</si>
  <si>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</si>
  <si>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</si>
  <si>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</si>
  <si>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</si>
  <si>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</si>
  <si>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</si>
  <si>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</si>
  <si>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</si>
  <si>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</si>
  <si>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</si>
  <si>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</si>
  <si>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</si>
  <si>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</si>
  <si>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</si>
  <si>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</si>
  <si>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</si>
  <si>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</si>
  <si>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</si>
  <si>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</si>
  <si>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</si>
  <si>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</si>
  <si>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</si>
  <si>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</si>
  <si>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</si>
  <si>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</si>
  <si>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</si>
  <si>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</si>
  <si>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</si>
  <si>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</si>
  <si>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</si>
  <si>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</si>
  <si>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</si>
  <si>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</si>
  <si>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</si>
  <si>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</si>
  <si>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</si>
  <si>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</si>
  <si>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</si>
  <si>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</si>
  <si>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</si>
  <si>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</si>
  <si>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</si>
  <si>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</si>
  <si>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</si>
  <si>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</si>
  <si>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</si>
  <si>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</si>
  <si>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</si>
  <si>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</si>
  <si>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</si>
  <si>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</si>
  <si>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</si>
  <si>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</si>
  <si>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</si>
  <si>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</si>
  <si>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</si>
  <si>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</si>
  <si>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</si>
  <si>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</si>
  <si>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</si>
  <si>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</si>
  <si>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</si>
  <si>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</si>
  <si>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</si>
  <si>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</si>
  <si>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</si>
  <si>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</si>
  <si>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</si>
  <si>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</si>
  <si>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</si>
  <si>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</si>
  <si>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</si>
  <si>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</si>
  <si>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</si>
  <si>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</si>
  <si>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</si>
  <si>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</si>
  <si>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</si>
  <si>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</si>
  <si>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</si>
  <si>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</si>
  <si>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</si>
  <si>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</si>
  <si>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</si>
  <si>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</si>
  <si>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</si>
  <si>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</si>
  <si>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</si>
  <si>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</si>
  <si>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</si>
  <si>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</si>
  <si>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</si>
  <si>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</si>
  <si>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</si>
  <si>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</si>
  <si>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</si>
  <si>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</si>
  <si>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</si>
  <si>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</si>
  <si>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</si>
  <si>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</si>
  <si>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</si>
  <si>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</si>
  <si>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</si>
  <si>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</si>
  <si>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</si>
  <si>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</si>
  <si>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</si>
  <si>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</si>
  <si>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</si>
  <si>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</si>
  <si>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</si>
  <si>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</si>
  <si>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</si>
  <si>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</si>
  <si>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</si>
  <si>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</si>
  <si>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</si>
  <si>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</si>
  <si>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</si>
  <si>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</si>
  <si>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</si>
  <si>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</si>
  <si>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</si>
  <si>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</si>
  <si>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</si>
  <si>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</si>
  <si>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</si>
  <si>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</si>
  <si>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</si>
  <si>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</si>
  <si>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</si>
  <si>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</si>
  <si>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</si>
  <si>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</si>
  <si>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</si>
  <si>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</si>
  <si>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</si>
  <si>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</si>
  <si>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</si>
  <si>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</si>
  <si>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</si>
  <si>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</si>
  <si>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</si>
  <si>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</si>
  <si>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</si>
  <si>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</si>
  <si>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</si>
  <si>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</si>
  <si>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</si>
  <si>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</si>
  <si>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</si>
  <si>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</si>
  <si>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</si>
  <si>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</si>
  <si>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</si>
  <si>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</si>
  <si>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</si>
  <si>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</si>
  <si>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</si>
  <si>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</si>
  <si>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</si>
  <si>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</si>
  <si>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</si>
  <si>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</si>
  <si>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</si>
  <si>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</si>
  <si>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</si>
  <si>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</si>
  <si>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</si>
  <si>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</si>
  <si>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</si>
  <si>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</si>
  <si>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</si>
  <si>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</si>
  <si>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</si>
  <si>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</si>
  <si>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</si>
  <si>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</si>
  <si>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</si>
  <si>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</si>
  <si>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</si>
  <si>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</si>
  <si>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</si>
  <si>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</si>
  <si>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</si>
  <si>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</si>
  <si>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</si>
  <si>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</si>
  <si>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</si>
  <si>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</si>
  <si>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</si>
  <si>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</si>
  <si>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</si>
  <si>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</si>
  <si>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</si>
  <si>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</si>
  <si>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</si>
  <si>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</si>
  <si>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</si>
  <si>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</si>
  <si>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</si>
  <si>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</si>
  <si>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</si>
  <si>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</si>
  <si>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</si>
  <si>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</si>
  <si>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</si>
  <si>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</si>
  <si>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</si>
  <si>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</si>
  <si>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</si>
  <si>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</si>
  <si>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</si>
  <si>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</si>
  <si>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</si>
  <si>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</si>
  <si>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</si>
  <si>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</si>
  <si>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</si>
  <si>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</si>
  <si>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</si>
  <si>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</si>
  <si>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</si>
  <si>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</si>
  <si>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</si>
  <si>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</si>
  <si>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</si>
  <si>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</si>
  <si>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</si>
  <si>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</si>
  <si>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</si>
  <si>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</si>
  <si>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</si>
  <si>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</si>
  <si>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</si>
  <si>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</si>
  <si>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</si>
  <si>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</si>
  <si>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</si>
  <si>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</si>
  <si>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</si>
  <si>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</si>
  <si>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</si>
  <si>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</si>
  <si>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</si>
  <si>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</si>
  <si>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</si>
  <si>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</si>
  <si>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</si>
  <si>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</si>
  <si>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</si>
  <si>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</si>
  <si>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</si>
  <si>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</si>
  <si>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</si>
  <si>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</si>
  <si>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</si>
  <si>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</si>
  <si>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</si>
  <si>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</si>
  <si>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</si>
  <si>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</si>
  <si>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</si>
  <si>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</si>
  <si>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</si>
  <si>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</si>
  <si>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</si>
  <si>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</si>
  <si>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</si>
  <si>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</si>
  <si>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</si>
  <si>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</si>
  <si>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</si>
  <si>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</si>
  <si>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</si>
  <si>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</si>
  <si>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</si>
  <si>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</si>
  <si>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</si>
  <si>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</si>
  <si>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</si>
  <si>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</si>
  <si>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</si>
  <si>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</si>
  <si>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</si>
  <si>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</si>
  <si>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</si>
  <si>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</si>
  <si>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</si>
  <si>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</si>
  <si>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</si>
  <si>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</si>
  <si>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</si>
  <si>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</si>
  <si>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</si>
  <si>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</si>
  <si>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</si>
  <si>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</si>
  <si>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</si>
  <si>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</si>
  <si>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</si>
  <si>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</si>
  <si>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</si>
  <si>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</si>
  <si>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</si>
  <si>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</si>
  <si>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</si>
  <si>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</si>
  <si>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</si>
  <si>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</si>
  <si>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</si>
  <si>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</si>
  <si>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</si>
  <si>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</si>
  <si>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</si>
  <si>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</si>
  <si>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</si>
  <si>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</si>
  <si>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</si>
  <si>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</si>
  <si>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</si>
  <si>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</si>
  <si>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</si>
  <si>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</si>
  <si>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</si>
  <si>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</si>
  <si>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</si>
  <si>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</si>
  <si>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</si>
  <si>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</si>
  <si>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</si>
  <si>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</si>
  <si>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</si>
  <si>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</si>
  <si>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</si>
  <si>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</si>
  <si>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</si>
  <si>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</si>
  <si>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</si>
  <si>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</si>
  <si>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</si>
  <si>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</si>
  <si>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</si>
  <si>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</si>
  <si>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</si>
  <si>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</si>
  <si>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</si>
  <si>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</si>
  <si>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</si>
  <si>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</si>
  <si>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</si>
  <si>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</si>
  <si>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</si>
  <si>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</si>
  <si>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</si>
  <si>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</si>
  <si>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</si>
  <si>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</si>
  <si>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</si>
  <si>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</si>
  <si>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</si>
  <si>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</si>
  <si>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</si>
  <si>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</si>
  <si>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</si>
  <si>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</si>
  <si>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</si>
  <si>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</si>
  <si>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</si>
  <si>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</si>
  <si>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</si>
  <si>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</si>
  <si>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</si>
  <si>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</si>
  <si>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</si>
  <si>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</si>
  <si>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</si>
  <si>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</si>
  <si>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</si>
  <si>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</si>
  <si>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</si>
  <si>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</si>
  <si>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</si>
  <si>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</si>
  <si>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</si>
  <si>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</si>
  <si>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</si>
  <si>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</si>
  <si>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</si>
  <si>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</si>
  <si>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</si>
  <si>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</si>
  <si>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</si>
  <si>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</si>
  <si>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</si>
  <si>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</si>
  <si>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</si>
  <si>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</si>
  <si>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</si>
  <si>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</si>
  <si>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</si>
  <si>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</si>
  <si>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</si>
  <si>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</si>
  <si>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</si>
  <si>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</si>
  <si>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</si>
  <si>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</si>
  <si>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</si>
  <si>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</si>
  <si>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</si>
  <si>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</si>
  <si>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</si>
  <si>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</si>
  <si>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</si>
  <si>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</si>
  <si>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</si>
  <si>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</si>
  <si>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</si>
  <si>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</si>
  <si>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</si>
  <si>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</si>
  <si>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</si>
  <si>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</si>
  <si>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</si>
  <si>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</si>
  <si>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</si>
  <si>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</si>
  <si>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</si>
  <si>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</si>
  <si>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</si>
  <si>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</si>
  <si>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</si>
  <si>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</si>
  <si>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</si>
  <si>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</si>
  <si>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</si>
  <si>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</si>
  <si>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</si>
  <si>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</si>
  <si>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</si>
  <si>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</si>
  <si>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</si>
  <si>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</si>
  <si>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</si>
  <si>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</si>
  <si>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</si>
  <si>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</si>
  <si>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</si>
  <si>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</si>
  <si>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</si>
  <si>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</si>
  <si>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</si>
  <si>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</si>
  <si>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</si>
  <si>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</si>
  <si>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</si>
  <si>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</si>
  <si>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</si>
  <si>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</si>
  <si>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</si>
  <si>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</si>
  <si>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</si>
  <si>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</si>
  <si>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</si>
  <si>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</si>
  <si>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</si>
  <si>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</si>
  <si>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</si>
  <si>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</si>
  <si>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</si>
  <si>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</si>
  <si>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</si>
  <si>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</si>
  <si>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</si>
  <si>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</si>
  <si>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</si>
  <si>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</si>
  <si>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</si>
  <si>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</si>
  <si>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</si>
  <si>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</si>
  <si>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</si>
  <si>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</si>
  <si>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</si>
  <si>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</si>
  <si>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</si>
  <si>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</si>
  <si>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</si>
  <si>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</si>
  <si>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</si>
  <si>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</si>
  <si>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</si>
  <si>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</si>
  <si>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</si>
  <si>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</si>
  <si>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</si>
  <si>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</si>
  <si>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</si>
  <si>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</si>
  <si>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</si>
  <si>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</si>
  <si>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</si>
  <si>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</si>
  <si>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</si>
  <si>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</si>
  <si>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</si>
  <si>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</si>
  <si>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</si>
  <si>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</si>
  <si>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</si>
  <si>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</si>
  <si>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</si>
  <si>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</si>
  <si>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</si>
  <si>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</si>
  <si>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</si>
  <si>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</si>
  <si>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</si>
  <si>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</si>
  <si>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</si>
  <si>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</si>
  <si>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</si>
  <si>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</si>
  <si>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</si>
  <si>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</si>
  <si>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</si>
  <si>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</si>
  <si>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</si>
  <si>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</si>
  <si>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</si>
  <si>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</si>
  <si>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</si>
  <si>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</si>
  <si>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</si>
  <si>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</si>
  <si>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</si>
  <si>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</si>
  <si>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</si>
  <si>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</si>
  <si>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</si>
  <si>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</si>
  <si>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</si>
  <si>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</si>
  <si>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</si>
  <si>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</si>
  <si>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</si>
  <si>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</si>
  <si>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</si>
  <si>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</si>
  <si>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</si>
  <si>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</si>
  <si>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</si>
  <si>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</si>
  <si>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</si>
  <si>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</si>
  <si>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</si>
  <si>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</si>
  <si>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</si>
  <si>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</si>
  <si>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</si>
  <si>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</si>
  <si>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</si>
  <si>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</si>
  <si>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</si>
  <si>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</si>
  <si>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</si>
  <si>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</si>
  <si>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</si>
  <si>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</si>
  <si>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</si>
  <si>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</si>
  <si>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</si>
  <si>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</si>
  <si>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</si>
  <si>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</si>
  <si>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</si>
  <si>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</si>
  <si>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</si>
  <si>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</si>
  <si>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</si>
  <si>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</si>
  <si>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</si>
  <si>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</si>
  <si>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</si>
  <si>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</si>
  <si>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</si>
  <si>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</si>
  <si>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</si>
  <si>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</si>
  <si>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</si>
  <si>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</si>
  <si>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</si>
  <si>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</si>
  <si>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</si>
  <si>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</si>
  <si>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</si>
  <si>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</si>
  <si>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</si>
  <si>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</si>
  <si>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</si>
  <si>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</si>
  <si>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</si>
  <si>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</si>
  <si>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</si>
  <si>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</si>
  <si>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</si>
  <si>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</si>
  <si>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</si>
  <si>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</si>
  <si>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</si>
  <si>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</si>
  <si>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</si>
  <si>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</si>
  <si>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</si>
  <si>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</si>
  <si>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</si>
  <si>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</si>
  <si>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</si>
  <si>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</si>
  <si>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</si>
  <si>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</si>
  <si>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</si>
  <si>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</si>
  <si>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</si>
  <si>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</si>
  <si>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</si>
  <si>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</si>
  <si>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</si>
  <si>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</si>
  <si>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</si>
  <si>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</si>
  <si>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</si>
  <si>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</si>
  <si>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</si>
  <si>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</si>
  <si>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</si>
  <si>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</si>
  <si>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</si>
  <si>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</si>
  <si>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</si>
  <si>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</si>
  <si>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</si>
  <si>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</si>
  <si>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</si>
  <si>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</si>
  <si>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</si>
  <si>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</si>
  <si>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</si>
  <si>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</si>
  <si>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</si>
  <si>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</si>
  <si>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</si>
  <si>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</si>
  <si>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</si>
  <si>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</si>
  <si>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</si>
  <si>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</si>
  <si>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</si>
  <si>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</si>
  <si>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</si>
  <si>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</si>
  <si>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</si>
  <si>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</si>
  <si>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</si>
  <si>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</si>
  <si>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</si>
  <si>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</si>
  <si>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</si>
  <si>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</si>
  <si>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</si>
  <si>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</si>
  <si>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</si>
  <si>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</si>
  <si>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</si>
  <si>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</si>
  <si>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</si>
  <si>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</si>
  <si>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</si>
  <si>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</si>
  <si>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</si>
  <si>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</si>
  <si>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</si>
  <si>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</si>
  <si>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</si>
  <si>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</si>
  <si>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</si>
  <si>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</si>
  <si>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</si>
  <si>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</si>
  <si>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</si>
  <si>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</si>
  <si>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</si>
  <si>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</si>
  <si>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</si>
  <si>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</si>
  <si>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</si>
  <si>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</si>
  <si>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</si>
  <si>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</si>
  <si>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</si>
  <si>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</si>
  <si>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</si>
  <si>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</si>
  <si>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</si>
  <si>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</si>
  <si>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</si>
  <si>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</si>
  <si>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</si>
  <si>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</si>
  <si>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</si>
  <si>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</si>
  <si>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</si>
  <si>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</si>
  <si>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</si>
  <si>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</si>
  <si>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</si>
  <si>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</si>
  <si>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</si>
  <si>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</si>
  <si>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</si>
  <si>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</si>
  <si>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</si>
  <si>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</si>
  <si>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</si>
  <si>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</si>
  <si>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</si>
  <si>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</si>
  <si>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</si>
  <si>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</si>
  <si>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</si>
  <si>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</si>
  <si>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</si>
  <si>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</si>
  <si>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</si>
  <si>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</si>
  <si>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</si>
  <si>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</si>
  <si>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</si>
  <si>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</si>
  <si>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</si>
  <si>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</si>
  <si>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</si>
  <si>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</si>
  <si>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</si>
  <si>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</si>
  <si>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</si>
  <si>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</si>
  <si>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</si>
  <si>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</si>
  <si>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</si>
  <si>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</si>
  <si>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</si>
  <si>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</si>
  <si>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</si>
  <si>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</si>
  <si>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</si>
  <si>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</si>
  <si>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</si>
  <si>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</si>
  <si>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</si>
  <si>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</si>
  <si>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</si>
  <si>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</si>
  <si>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</si>
  <si>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</si>
  <si>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</si>
  <si>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</si>
  <si>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</si>
  <si>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</si>
  <si>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</si>
  <si>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</si>
  <si>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</si>
  <si>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</si>
  <si>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</si>
  <si>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</si>
  <si>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</si>
  <si>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</si>
  <si>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</si>
  <si>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</si>
  <si>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</si>
  <si>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</si>
  <si>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</si>
  <si>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</si>
  <si>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</si>
  <si>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</si>
  <si>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</si>
  <si>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</si>
  <si>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</si>
  <si>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</si>
  <si>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</si>
  <si>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</si>
  <si>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</si>
  <si>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</si>
  <si>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</si>
  <si>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</si>
  <si>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</si>
  <si>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</si>
  <si>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</si>
  <si>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</si>
  <si>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</si>
  <si>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</si>
  <si>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</si>
  <si>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</si>
  <si>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</si>
  <si>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</si>
  <si>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</si>
  <si>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</si>
  <si>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</si>
  <si>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</si>
  <si>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</si>
  <si>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</si>
  <si>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</si>
  <si>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</si>
  <si>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</si>
  <si>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</si>
  <si>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</si>
  <si>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</si>
  <si>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</si>
  <si>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</si>
  <si>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</si>
  <si>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</si>
  <si>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</si>
  <si>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</si>
  <si>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</si>
  <si>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</si>
  <si>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</si>
  <si>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</si>
  <si>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</si>
  <si>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</si>
  <si>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</si>
  <si>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</si>
  <si>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</si>
  <si>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</si>
  <si>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</si>
  <si>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</si>
  <si>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</si>
  <si>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</si>
  <si>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</si>
  <si>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</si>
  <si>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</si>
  <si>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</si>
  <si>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</si>
  <si>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</si>
  <si>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</si>
  <si>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</si>
  <si>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</si>
  <si>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</si>
  <si>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</si>
  <si>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</si>
  <si>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</si>
  <si>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</si>
  <si>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</si>
  <si>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</si>
  <si>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</si>
  <si>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</si>
  <si>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</si>
  <si>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</si>
  <si>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</si>
  <si>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</si>
  <si>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</si>
  <si>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</si>
  <si>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</si>
  <si>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</si>
  <si>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</si>
  <si>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</si>
  <si>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</si>
  <si>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</si>
  <si>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</si>
  <si>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</si>
  <si>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</si>
  <si>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</si>
  <si>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</si>
  <si>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</si>
  <si>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</si>
  <si>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</si>
  <si>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</si>
  <si>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</si>
  <si>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</si>
  <si>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</si>
  <si>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</si>
  <si>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</si>
  <si>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</si>
  <si>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</si>
  <si>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</si>
  <si>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</si>
  <si>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</si>
  <si>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</si>
  <si>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</si>
  <si>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</si>
  <si>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</si>
  <si>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</si>
  <si>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</si>
  <si>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</si>
  <si>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</si>
  <si>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</si>
  <si>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</si>
  <si>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</si>
  <si>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</si>
  <si>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</si>
  <si>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</si>
  <si>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</si>
  <si>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</si>
  <si>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</si>
  <si>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</si>
  <si>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</si>
  <si>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</si>
  <si>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</si>
  <si>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</si>
  <si>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</si>
  <si>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</si>
  <si>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</si>
  <si>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</si>
  <si>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</si>
  <si>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</si>
  <si>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</si>
  <si>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</si>
  <si>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</si>
  <si>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</si>
  <si>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</si>
  <si>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</si>
  <si>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</si>
  <si>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</si>
  <si>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</si>
  <si>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</si>
  <si>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</si>
  <si>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</si>
  <si>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</si>
  <si>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</si>
  <si>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</si>
  <si>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</si>
  <si>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</si>
  <si>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</si>
  <si>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</si>
  <si>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</si>
  <si>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</si>
  <si>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</si>
  <si>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</si>
  <si>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</si>
  <si>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</si>
  <si>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</si>
  <si>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</si>
  <si>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</si>
  <si>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</si>
  <si>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</si>
  <si>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</si>
  <si>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</si>
  <si>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</si>
  <si>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</si>
  <si>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</si>
  <si>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</si>
  <si>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</si>
  <si>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</si>
  <si>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</si>
  <si>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</si>
  <si>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</si>
  <si>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</si>
  <si>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</si>
  <si>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</si>
  <si>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</si>
  <si>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</si>
  <si>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</si>
  <si>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</si>
  <si>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</si>
  <si>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</si>
  <si>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</si>
  <si>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</si>
  <si>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</si>
  <si>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</si>
  <si>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</si>
  <si>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</si>
  <si>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</si>
  <si>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</si>
  <si>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</si>
  <si>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</si>
  <si>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</si>
  <si>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</si>
  <si>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</si>
  <si>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</si>
  <si>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</si>
  <si>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</si>
  <si>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</si>
  <si>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</si>
  <si>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</si>
  <si>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</si>
  <si>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</si>
  <si>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</si>
  <si>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</si>
  <si>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</si>
  <si>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</si>
  <si>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</si>
  <si>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</si>
  <si>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</si>
  <si>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</si>
  <si>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</si>
  <si>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</si>
  <si>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</si>
  <si>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</si>
  <si>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</si>
  <si>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</si>
  <si>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</si>
  <si>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</si>
  <si>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</si>
  <si>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</si>
  <si>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</si>
  <si>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</si>
  <si>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</si>
  <si>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</si>
  <si>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</si>
  <si>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</si>
  <si>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</si>
  <si>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</si>
  <si>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</si>
  <si>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</si>
  <si>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</si>
  <si>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</si>
  <si>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</si>
  <si>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</si>
  <si>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</si>
  <si>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</si>
  <si>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</si>
  <si>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</si>
  <si>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</si>
  <si>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</si>
  <si>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</si>
  <si>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</si>
  <si>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</si>
  <si>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</si>
  <si>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</si>
  <si>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</si>
  <si>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</si>
  <si>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</si>
  <si>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</si>
  <si>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</si>
  <si>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</si>
  <si>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</si>
  <si>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</si>
  <si>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</si>
  <si>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</si>
  <si>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</si>
  <si>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</si>
  <si>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</si>
  <si>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</si>
  <si>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</si>
  <si>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</si>
  <si>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</si>
  <si>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</si>
  <si>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</si>
  <si>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</si>
  <si>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</si>
  <si>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</si>
  <si>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</si>
  <si>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</si>
  <si>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</si>
  <si>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</si>
  <si>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</si>
  <si>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</si>
  <si>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</si>
  <si>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</si>
  <si>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</si>
  <si>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</si>
  <si>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</si>
  <si>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</si>
  <si>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</si>
  <si>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</si>
  <si>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</si>
  <si>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</si>
  <si>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</si>
  <si>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</si>
  <si>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</si>
  <si>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</si>
  <si>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</si>
  <si>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</si>
  <si>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</si>
  <si>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</si>
  <si>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</si>
  <si>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</si>
  <si>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</si>
  <si>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</si>
  <si>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</si>
  <si>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</si>
  <si>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</si>
  <si>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</si>
  <si>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</si>
  <si>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</si>
  <si>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</si>
  <si>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</si>
  <si>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</si>
  <si>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</si>
  <si>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</si>
  <si>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</si>
  <si>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</si>
  <si>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</si>
  <si>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</si>
  <si>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</si>
  <si>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</si>
  <si>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</si>
  <si>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</si>
  <si>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</si>
  <si>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</si>
  <si>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</si>
  <si>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</si>
  <si>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</si>
  <si>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</si>
  <si>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</si>
  <si>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</si>
  <si>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</si>
  <si>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</si>
  <si>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</si>
  <si>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</si>
  <si>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</si>
  <si>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</si>
  <si>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</si>
  <si>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</si>
  <si>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</si>
  <si>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</si>
  <si>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</si>
  <si>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</si>
  <si>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</si>
  <si>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</si>
  <si>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</si>
  <si>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</si>
  <si>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</si>
  <si>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</si>
  <si>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</si>
  <si>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</si>
  <si>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</si>
  <si>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</si>
  <si>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</si>
  <si>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</si>
  <si>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</si>
  <si>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</si>
  <si>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</si>
  <si>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</si>
  <si>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</si>
  <si>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</si>
  <si>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</si>
  <si>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</si>
  <si>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</si>
  <si>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</si>
  <si>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</si>
  <si>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</si>
  <si>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</si>
  <si>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</si>
  <si>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</si>
  <si>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</si>
  <si>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</si>
  <si>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</si>
  <si>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</si>
  <si>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</si>
  <si>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</si>
  <si>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</si>
  <si>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</si>
  <si>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</si>
  <si>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</si>
  <si>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</si>
  <si>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</si>
  <si>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</si>
  <si>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</si>
  <si>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</si>
  <si>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</si>
  <si>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</si>
  <si>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</si>
  <si>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</si>
  <si>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</si>
  <si>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</si>
  <si>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</si>
  <si>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</si>
  <si>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</si>
  <si>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</si>
  <si>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</si>
  <si>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</si>
  <si>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</si>
  <si>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</si>
  <si>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</si>
  <si>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</si>
  <si>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</si>
  <si>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</si>
  <si>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</si>
  <si>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</si>
  <si>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</si>
  <si>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</si>
  <si>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</si>
  <si>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</si>
  <si>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</si>
  <si>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</si>
  <si>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</si>
  <si>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</si>
  <si>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</si>
  <si>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</si>
  <si>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</si>
  <si>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</si>
  <si>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</si>
  <si>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</si>
  <si>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</si>
  <si>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</si>
  <si>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</si>
  <si>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</si>
  <si>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</si>
  <si>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</si>
  <si>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</si>
  <si>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</si>
  <si>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</si>
  <si>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</si>
  <si>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</si>
  <si>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</si>
  <si>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</si>
  <si>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</si>
  <si>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</si>
  <si>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</si>
  <si>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</si>
  <si>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</si>
  <si>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</si>
  <si>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</si>
  <si>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</si>
  <si>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</si>
  <si>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</si>
  <si>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</si>
  <si>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</si>
  <si>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</si>
  <si>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</si>
  <si>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</si>
  <si>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</si>
  <si>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</si>
  <si>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</si>
  <si>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</si>
  <si>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</si>
  <si>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</si>
  <si>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</si>
  <si>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</si>
  <si>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</si>
  <si>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</si>
  <si>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</si>
  <si>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</si>
  <si>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</si>
  <si>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</si>
  <si>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</si>
  <si>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</si>
  <si>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</si>
  <si>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</si>
  <si>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</si>
  <si>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</si>
  <si>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</si>
  <si>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</si>
  <si>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</si>
  <si>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</si>
  <si>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</si>
  <si>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</si>
  <si>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</si>
  <si>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</si>
  <si>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</si>
  <si>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</si>
  <si>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</si>
  <si>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</si>
  <si>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</si>
  <si>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</si>
  <si>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</si>
  <si>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</si>
  <si>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</si>
  <si>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</si>
  <si>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</si>
  <si>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</si>
  <si>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</si>
  <si>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</si>
  <si>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</si>
  <si>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</si>
  <si>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</si>
  <si>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</si>
  <si>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</si>
  <si>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</si>
  <si>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</si>
  <si>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</si>
  <si>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</si>
  <si>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</si>
  <si>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</si>
  <si>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</si>
  <si>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</si>
  <si>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</si>
  <si>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</si>
  <si>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</si>
  <si>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</si>
  <si>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</si>
  <si>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</si>
  <si>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</si>
  <si>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</si>
  <si>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</si>
  <si>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</si>
  <si>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</si>
  <si>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</si>
  <si>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</si>
  <si>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</si>
  <si>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</si>
  <si>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</si>
  <si>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</si>
  <si>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</si>
  <si>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</si>
  <si>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</si>
  <si>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</si>
  <si>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</si>
  <si>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</si>
  <si>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</si>
  <si>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</si>
  <si>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</si>
  <si>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</si>
  <si>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</si>
  <si>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</si>
  <si>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</si>
  <si>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</si>
  <si>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</si>
  <si>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</si>
  <si>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</si>
  <si>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</si>
  <si>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</si>
  <si>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</si>
  <si>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</si>
  <si>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</si>
  <si>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</si>
  <si>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</si>
  <si>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</si>
  <si>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</si>
  <si>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</si>
  <si>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</si>
  <si>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</si>
  <si>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</si>
  <si>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</si>
  <si>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</si>
  <si>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</si>
  <si>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</si>
  <si>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</si>
  <si>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</si>
  <si>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</si>
  <si>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</si>
  <si>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</si>
  <si>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</si>
  <si>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</si>
  <si>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</si>
  <si>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</si>
  <si>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</si>
  <si>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</si>
  <si>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</si>
  <si>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</si>
  <si>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</si>
  <si>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</si>
  <si>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</si>
  <si>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</si>
  <si>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</si>
  <si>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</si>
  <si>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</si>
  <si>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</si>
  <si>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</si>
  <si>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</si>
  <si>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</si>
  <si>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</si>
  <si>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</si>
  <si>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</si>
  <si>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</si>
  <si>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</si>
  <si>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</si>
  <si>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</si>
  <si>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</si>
  <si>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</si>
  <si>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</si>
  <si>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</si>
  <si>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</si>
  <si>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</si>
  <si>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</si>
  <si>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</si>
  <si>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</si>
  <si>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</si>
  <si>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</si>
  <si>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</si>
  <si>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</si>
  <si>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</si>
  <si>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</si>
  <si>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</si>
  <si>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</si>
  <si>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</si>
  <si>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</si>
  <si>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</si>
  <si>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</si>
  <si>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</si>
  <si>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</si>
  <si>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</si>
  <si>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</si>
  <si>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</si>
  <si>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</si>
  <si>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</si>
  <si>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</si>
  <si>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</si>
  <si>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</si>
  <si>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</si>
  <si>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</si>
  <si>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</si>
  <si>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</si>
  <si>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</si>
  <si>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</si>
  <si>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</si>
  <si>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</si>
  <si>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</si>
  <si>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</si>
  <si>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</si>
  <si>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</si>
  <si>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</si>
  <si>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</si>
  <si>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</si>
  <si>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</si>
  <si>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</si>
  <si>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</si>
  <si>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</si>
  <si>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</si>
  <si>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</si>
  <si>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</si>
  <si>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</si>
  <si>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</si>
  <si>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</si>
  <si>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</si>
  <si>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</si>
  <si>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</si>
  <si>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</si>
  <si>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</si>
  <si>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</si>
  <si>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</si>
  <si>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</si>
  <si>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</si>
  <si>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</si>
  <si>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</si>
  <si>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</si>
  <si>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</si>
  <si>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</si>
  <si>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</si>
  <si>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</si>
  <si>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</si>
  <si>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</si>
  <si>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</si>
  <si>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</si>
  <si>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</si>
  <si>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</si>
  <si>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</si>
  <si>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</si>
  <si>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</si>
  <si>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</si>
  <si>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</si>
  <si>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</si>
  <si>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</si>
  <si>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</si>
  <si>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</si>
  <si>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</si>
  <si>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</si>
  <si>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</si>
  <si>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</si>
  <si>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</si>
  <si>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</si>
  <si>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</si>
  <si>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</si>
  <si>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</si>
  <si>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</si>
  <si>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</si>
  <si>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</si>
  <si>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</si>
  <si>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</si>
  <si>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</si>
  <si>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</si>
  <si>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</si>
  <si>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</si>
  <si>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</si>
  <si>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</si>
  <si>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</si>
  <si>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</si>
  <si>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</si>
  <si>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</si>
  <si>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</si>
  <si>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</si>
  <si>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</si>
  <si>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</si>
  <si>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</si>
  <si>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</si>
  <si>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</si>
  <si>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</si>
  <si>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</si>
  <si>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</si>
  <si>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</si>
  <si>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</si>
  <si>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</si>
  <si>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</si>
  <si>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</si>
  <si>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</si>
  <si>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</si>
  <si>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</si>
  <si>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</si>
  <si>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</si>
  <si>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</si>
  <si>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</si>
  <si>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</si>
  <si>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</si>
  <si>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</si>
  <si>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</si>
  <si>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</si>
  <si>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</si>
  <si>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</si>
  <si>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</si>
  <si>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</si>
  <si>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</si>
  <si>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</si>
  <si>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</si>
  <si>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</si>
  <si>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</si>
  <si>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</si>
  <si>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</si>
  <si>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</si>
  <si>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</si>
  <si>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</si>
  <si>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</si>
  <si>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</si>
  <si>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</si>
  <si>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</si>
  <si>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</si>
  <si>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</si>
  <si>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</si>
  <si>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</si>
  <si>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</si>
  <si>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</si>
  <si>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</si>
  <si>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</si>
  <si>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</si>
  <si>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</si>
  <si>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</si>
  <si>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</si>
  <si>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</si>
  <si>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</si>
  <si>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</si>
  <si>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</si>
  <si>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</si>
  <si>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</si>
  <si>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</si>
  <si>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</si>
  <si>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</si>
  <si>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</si>
  <si>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</si>
  <si>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</si>
  <si>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</si>
  <si>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</si>
  <si>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</si>
  <si>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</si>
  <si>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</si>
  <si>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</si>
  <si>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</si>
  <si>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</si>
  <si>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</si>
  <si>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</si>
  <si>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</si>
  <si>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</si>
  <si>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</si>
  <si>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</si>
  <si>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</si>
  <si>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</si>
  <si>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</si>
  <si>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</si>
  <si>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</si>
  <si>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</si>
  <si>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</si>
  <si>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</si>
  <si>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</si>
  <si>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</si>
  <si>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</si>
  <si>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</si>
  <si>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</si>
  <si>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</si>
  <si>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</si>
  <si>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</si>
  <si>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</si>
  <si>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</si>
  <si>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</si>
  <si>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</si>
  <si>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</si>
  <si>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</si>
  <si>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</si>
  <si>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</si>
  <si>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</si>
  <si>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</si>
  <si>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</si>
  <si>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</si>
  <si>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</si>
  <si>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</si>
  <si>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</si>
  <si>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</si>
  <si>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</si>
  <si>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</si>
  <si>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</si>
  <si>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</si>
  <si>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</si>
  <si>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</si>
  <si>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</si>
  <si>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</si>
  <si>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</si>
  <si>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</si>
  <si>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</si>
  <si>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</si>
  <si>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</si>
  <si>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</si>
  <si>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</si>
  <si>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</si>
  <si>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</si>
  <si>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</si>
  <si>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</si>
  <si>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</si>
  <si>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</si>
  <si>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</si>
  <si>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</si>
  <si>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</si>
  <si>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</si>
  <si>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</si>
  <si>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</si>
  <si>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</si>
  <si>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</si>
  <si>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</si>
  <si>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</si>
  <si>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</si>
  <si>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</si>
  <si>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</si>
  <si>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</si>
  <si>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</si>
  <si>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</si>
  <si>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</si>
  <si>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</si>
  <si>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</si>
  <si>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</si>
  <si>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</si>
  <si>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</si>
  <si>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</si>
  <si>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</si>
  <si>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</si>
  <si>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</si>
  <si>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</si>
  <si>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</si>
  <si>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</si>
  <si>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</si>
  <si>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</si>
  <si>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</si>
  <si>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</si>
  <si>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</si>
  <si>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</si>
  <si>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</si>
  <si>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</si>
  <si>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</si>
  <si>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</si>
  <si>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</si>
  <si>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</si>
  <si>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</si>
  <si>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</si>
  <si>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</si>
  <si>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</si>
  <si>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</si>
  <si>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</si>
  <si>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</si>
  <si>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</si>
  <si>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</si>
  <si>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</si>
  <si>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</si>
  <si>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</si>
  <si>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</si>
  <si>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</si>
  <si>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</si>
  <si>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</si>
  <si>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</si>
  <si>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</si>
  <si>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</si>
  <si>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</si>
  <si>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</si>
  <si>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</si>
  <si>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</si>
  <si>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</si>
  <si>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</si>
  <si>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</si>
  <si>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</si>
  <si>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</si>
  <si>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</si>
  <si>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</si>
  <si>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</si>
  <si>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</si>
  <si>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</si>
  <si>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</si>
  <si>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</si>
  <si>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</si>
  <si>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</si>
  <si>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</si>
  <si>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</si>
  <si>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</si>
  <si>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</si>
  <si>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</si>
  <si>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</si>
  <si>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</si>
  <si>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</si>
  <si>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</si>
  <si>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</si>
  <si>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</si>
  <si>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</si>
  <si>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</si>
  <si>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</si>
  <si>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</si>
  <si>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</si>
  <si>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</si>
  <si>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</si>
  <si>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</si>
  <si>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</si>
  <si>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</si>
  <si>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</si>
  <si>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</si>
  <si>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</si>
  <si>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</si>
  <si>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</si>
  <si>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</si>
  <si>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</si>
  <si>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</si>
  <si>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</si>
  <si>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</si>
  <si>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</si>
  <si>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</si>
  <si>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</si>
  <si>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</si>
  <si>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</si>
  <si>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</si>
  <si>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</si>
  <si>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</si>
  <si>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</si>
  <si>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</si>
  <si>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</si>
  <si>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</si>
  <si>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</si>
  <si>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</si>
  <si>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</si>
  <si>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</si>
  <si>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</si>
  <si>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</si>
  <si>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</si>
  <si>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</si>
  <si>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</si>
  <si>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</si>
  <si>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</si>
  <si>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</si>
  <si>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</si>
  <si>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</si>
  <si>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</si>
  <si>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</si>
  <si>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</si>
  <si>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</si>
  <si>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</si>
  <si>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</si>
  <si>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</si>
  <si>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</si>
  <si>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</si>
  <si>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</si>
  <si>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</si>
  <si>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</si>
  <si>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</si>
  <si>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</si>
  <si>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</si>
  <si>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</si>
  <si>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</si>
  <si>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</si>
  <si>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</si>
  <si>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</si>
  <si>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</si>
  <si>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</si>
  <si>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</si>
  <si>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</si>
  <si>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</si>
  <si>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</si>
  <si>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</si>
  <si>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</si>
  <si>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</si>
  <si>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</si>
  <si>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</si>
  <si>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</si>
  <si>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</si>
  <si>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</si>
  <si>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</si>
  <si>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</si>
  <si>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</si>
  <si>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</si>
  <si>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</si>
  <si>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</si>
  <si>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</si>
  <si>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</si>
  <si>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</si>
  <si>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</si>
  <si>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</si>
  <si>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</si>
  <si>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</si>
  <si>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</si>
  <si>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</si>
  <si>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</si>
  <si>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</si>
  <si>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</si>
  <si>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</si>
  <si>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</si>
  <si>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</si>
  <si>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</si>
  <si>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</si>
  <si>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</si>
  <si>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</si>
  <si>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</si>
  <si>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</si>
  <si>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</si>
  <si>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</si>
  <si>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</si>
  <si>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</si>
  <si>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</si>
  <si>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</si>
  <si>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</si>
  <si>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</si>
  <si>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</si>
  <si>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</si>
  <si>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</si>
  <si>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</si>
  <si>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</si>
  <si>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</si>
  <si>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</si>
  <si>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</si>
  <si>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</si>
  <si>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</si>
  <si>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</si>
  <si>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</si>
  <si>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</si>
  <si>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</si>
  <si>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</si>
  <si>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</si>
  <si>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</si>
  <si>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</si>
  <si>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</si>
  <si>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</si>
  <si>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</si>
  <si>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</si>
  <si>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</si>
  <si>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</si>
  <si>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</si>
  <si>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</si>
  <si>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</si>
  <si>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</si>
  <si>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</si>
  <si>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</si>
  <si>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</si>
  <si>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</si>
  <si>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</si>
  <si>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</si>
  <si>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</si>
  <si>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</si>
  <si>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</si>
  <si>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</si>
  <si>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</si>
  <si>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</si>
  <si>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</si>
  <si>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</si>
  <si>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</si>
  <si>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</si>
  <si>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</si>
  <si>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</si>
  <si>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</si>
  <si>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</si>
  <si>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</si>
  <si>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</si>
  <si>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</si>
  <si>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</si>
  <si>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</si>
  <si>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</si>
  <si>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</si>
  <si>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</si>
  <si>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</si>
  <si>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</si>
  <si>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</si>
  <si>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</si>
  <si>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</si>
  <si>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</si>
  <si>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</si>
  <si>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</si>
  <si>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</si>
  <si>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</si>
  <si>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</si>
  <si>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</si>
  <si>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</si>
  <si>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</si>
  <si>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</si>
  <si>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</si>
  <si>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</si>
  <si>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</si>
  <si>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</si>
  <si>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</si>
  <si>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</si>
  <si>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</si>
  <si>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</si>
  <si>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</si>
  <si>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</si>
  <si>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</si>
  <si>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</si>
  <si>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</si>
  <si>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</si>
  <si>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</si>
  <si>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</si>
  <si>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</si>
  <si>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</si>
  <si>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</si>
  <si>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</si>
  <si>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</si>
  <si>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</si>
  <si>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</si>
  <si>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</si>
  <si>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</si>
  <si>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</si>
  <si>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</si>
  <si>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</si>
  <si>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</si>
  <si>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</si>
  <si>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</si>
  <si>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</si>
  <si>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</si>
  <si>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</si>
  <si>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</si>
  <si>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</si>
  <si>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</si>
  <si>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</si>
  <si>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</si>
  <si>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</si>
  <si>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</si>
  <si>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</si>
  <si>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</si>
  <si>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</si>
  <si>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</si>
  <si>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</si>
  <si>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</si>
  <si>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</si>
  <si>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</si>
  <si>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</si>
  <si>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</si>
  <si>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</si>
  <si>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</si>
  <si>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</si>
  <si>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</si>
  <si>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</si>
  <si>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</si>
  <si>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</si>
  <si>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</si>
  <si>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</si>
  <si>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</si>
  <si>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</si>
  <si>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</si>
  <si>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</si>
  <si>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</si>
  <si>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</si>
  <si>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</si>
  <si>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</si>
  <si>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</si>
  <si>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</si>
  <si>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</si>
  <si>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</si>
  <si>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</si>
  <si>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</si>
  <si>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</si>
  <si>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</si>
  <si>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</si>
  <si>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</si>
  <si>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</si>
  <si>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</si>
  <si>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</si>
  <si>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</si>
  <si>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</si>
  <si>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</si>
  <si>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</si>
  <si>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</si>
  <si>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</si>
  <si>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</si>
  <si>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</si>
  <si>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</si>
  <si>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</si>
  <si>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</si>
  <si>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</si>
  <si>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</si>
  <si>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</si>
  <si>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</si>
  <si>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</si>
  <si>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</si>
  <si>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</si>
  <si>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</si>
  <si>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</si>
  <si>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</si>
  <si>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</si>
  <si>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</si>
  <si>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</si>
  <si>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</si>
  <si>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</si>
  <si>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</si>
  <si>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</si>
  <si>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</si>
  <si>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</si>
  <si>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</si>
  <si>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</si>
  <si>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</si>
  <si>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</si>
  <si>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</si>
  <si>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</si>
  <si>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</si>
  <si>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</si>
  <si>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</si>
  <si>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</si>
  <si>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</si>
  <si>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</si>
  <si>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</si>
  <si>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</si>
  <si>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</si>
  <si>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</si>
  <si>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</si>
  <si>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</si>
  <si>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</si>
  <si>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</si>
  <si>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</si>
  <si>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</si>
  <si>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</si>
  <si>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</si>
  <si>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</si>
  <si>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</si>
  <si>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</si>
  <si>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</si>
  <si>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</si>
  <si>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</si>
  <si>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</si>
  <si>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</si>
  <si>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</si>
  <si>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</si>
  <si>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</si>
  <si>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</si>
  <si>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</si>
  <si>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</si>
  <si>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</si>
  <si>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</si>
  <si>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</si>
  <si>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</si>
  <si>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</si>
  <si>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</si>
  <si>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</si>
  <si>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</si>
  <si>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</si>
  <si>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</si>
  <si>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</si>
  <si>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</si>
  <si>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</si>
  <si>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</si>
  <si>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</si>
  <si>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</si>
  <si>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</si>
  <si>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</si>
  <si>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</si>
  <si>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</si>
  <si>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</si>
  <si>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</si>
  <si>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</si>
  <si>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</si>
  <si>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</si>
  <si>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</si>
  <si>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</si>
  <si>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</si>
  <si>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</si>
  <si>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</si>
  <si>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</si>
  <si>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</si>
  <si>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</si>
  <si>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</si>
  <si>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</si>
  <si>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</si>
  <si>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</si>
  <si>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</si>
  <si>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</si>
  <si>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</si>
  <si>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</si>
  <si>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</si>
  <si>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</si>
  <si>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</si>
  <si>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</si>
  <si>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</si>
  <si>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</si>
  <si>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</si>
  <si>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</si>
  <si>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</si>
  <si>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</si>
  <si>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</si>
  <si>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</si>
  <si>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</si>
  <si>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</si>
  <si>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</si>
  <si>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</si>
  <si>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</si>
  <si>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</si>
  <si>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</si>
  <si>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</si>
  <si>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</si>
  <si>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</si>
  <si>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</si>
  <si>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</si>
  <si>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</si>
  <si>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</si>
  <si>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</si>
  <si>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</si>
  <si>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</si>
  <si>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</si>
  <si>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</si>
  <si>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</si>
  <si>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</si>
  <si>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</si>
  <si>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</si>
  <si>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</si>
  <si>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</si>
  <si>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</si>
  <si>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</si>
  <si>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</si>
  <si>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</si>
  <si>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</si>
  <si>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</si>
  <si>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</si>
  <si>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</si>
  <si>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</si>
  <si>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</si>
  <si>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</si>
  <si>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</si>
  <si>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</si>
  <si>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</si>
  <si>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</si>
  <si>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</si>
  <si>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</si>
  <si>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</si>
  <si>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</si>
  <si>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</si>
  <si>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</si>
  <si>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</si>
  <si>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</si>
  <si>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</si>
  <si>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</si>
  <si>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</si>
  <si>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</si>
  <si>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</si>
  <si>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</si>
  <si>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</si>
  <si>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</si>
  <si>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</si>
  <si>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</si>
  <si>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</si>
  <si>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</si>
  <si>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</si>
  <si>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</si>
  <si>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</si>
  <si>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</si>
  <si>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</si>
  <si>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</si>
  <si>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</si>
  <si>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</si>
  <si>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</si>
  <si>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</si>
  <si>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</si>
  <si>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</si>
  <si>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</si>
  <si>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</si>
  <si>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</si>
  <si>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</si>
  <si>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</si>
  <si>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</si>
  <si>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</si>
  <si>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</si>
  <si>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</si>
  <si>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</si>
  <si>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</si>
  <si>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</si>
  <si>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</si>
  <si>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</si>
  <si>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</si>
  <si>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</si>
  <si>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</si>
  <si>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</si>
  <si>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</si>
  <si>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</si>
  <si>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</si>
  <si>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</si>
  <si>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</si>
  <si>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</si>
  <si>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</si>
  <si>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</si>
  <si>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</si>
  <si>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</si>
  <si>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</si>
  <si>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</si>
  <si>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</si>
  <si>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</si>
  <si>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</si>
  <si>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</si>
  <si>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</si>
  <si>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</si>
  <si>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</si>
  <si>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</si>
  <si>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</si>
  <si>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</si>
  <si>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</si>
  <si>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</si>
  <si>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</si>
  <si>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</si>
  <si>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</si>
  <si>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</si>
  <si>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</si>
  <si>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</si>
  <si>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</si>
  <si>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</si>
  <si>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</si>
  <si>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</si>
  <si>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</si>
  <si>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</si>
  <si>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</si>
  <si>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</si>
  <si>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</si>
  <si>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</si>
  <si>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</si>
  <si>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</si>
  <si>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</si>
  <si>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</si>
  <si>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</si>
  <si>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</si>
  <si>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</si>
  <si>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</si>
  <si>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</si>
  <si>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</si>
  <si>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</si>
  <si>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</si>
  <si>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</si>
  <si>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</si>
  <si>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</si>
  <si>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</si>
  <si>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</si>
  <si>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</si>
  <si>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</si>
  <si>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</si>
  <si>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</si>
  <si>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</si>
  <si>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</si>
  <si>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</si>
  <si>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</si>
  <si>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</si>
  <si>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</si>
  <si>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</si>
  <si>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</si>
  <si>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</si>
  <si>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</si>
  <si>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</si>
  <si>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</si>
  <si>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</si>
  <si>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</si>
  <si>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</si>
  <si>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</si>
  <si>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</si>
  <si>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</si>
  <si>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</si>
  <si>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</si>
  <si>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</si>
  <si>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</si>
  <si>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</si>
  <si>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</si>
  <si>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</si>
  <si>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</si>
  <si>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</si>
  <si>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</si>
  <si>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</si>
  <si>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</si>
  <si>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</si>
  <si>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</si>
  <si>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</si>
  <si>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</si>
  <si>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</si>
  <si>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</si>
  <si>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</si>
  <si>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</si>
  <si>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</si>
  <si>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</si>
  <si>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</si>
  <si>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</si>
  <si>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</si>
  <si>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</si>
  <si>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</si>
  <si>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</si>
  <si>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</si>
  <si>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</si>
  <si>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</si>
  <si>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</si>
  <si>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</si>
  <si>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</si>
  <si>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</si>
  <si>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</si>
  <si>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</si>
  <si>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</si>
  <si>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</si>
  <si>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</si>
  <si>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</si>
  <si>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</si>
  <si>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</si>
  <si>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</si>
  <si>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</si>
  <si>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</si>
  <si>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</si>
  <si>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</si>
  <si>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</si>
  <si>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</si>
  <si>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</si>
  <si>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</si>
  <si>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</si>
  <si>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</si>
  <si>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</si>
  <si>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</si>
  <si>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</si>
  <si>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</si>
  <si>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</si>
  <si>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</si>
  <si>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</si>
  <si>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</si>
  <si>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</si>
  <si>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</si>
  <si>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</si>
  <si>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</si>
  <si>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</si>
  <si>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</si>
  <si>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</si>
  <si>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</si>
  <si>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</si>
  <si>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</si>
  <si>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</si>
  <si>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</si>
  <si>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</si>
  <si>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</si>
  <si>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</si>
  <si>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</si>
  <si>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</si>
  <si>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</si>
  <si>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</si>
  <si>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</si>
  <si>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</si>
  <si>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</si>
  <si>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</si>
  <si>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</si>
  <si>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</si>
  <si>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</si>
  <si>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</si>
  <si>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</si>
  <si>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</si>
  <si>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</si>
  <si>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</si>
  <si>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</si>
  <si>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</si>
  <si>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</si>
  <si>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</si>
  <si>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</si>
  <si>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</si>
  <si>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</si>
  <si>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</si>
  <si>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</si>
  <si>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</si>
  <si>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</si>
  <si>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</si>
  <si>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</si>
  <si>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</si>
  <si>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</si>
  <si>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</si>
  <si>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</si>
  <si>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</si>
  <si>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</si>
  <si>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</si>
  <si>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</si>
  <si>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</si>
  <si>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</si>
  <si>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</si>
  <si>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</si>
  <si>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</si>
  <si>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</si>
  <si>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</si>
  <si>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</si>
  <si>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</si>
  <si>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</si>
  <si>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</si>
  <si>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</si>
  <si>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</si>
  <si>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</si>
  <si>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</si>
  <si>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</si>
  <si>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</si>
  <si>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</si>
  <si>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</si>
  <si>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</si>
  <si>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</si>
  <si>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</si>
  <si>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</si>
  <si>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</si>
  <si>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</si>
  <si>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</si>
  <si>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</si>
  <si>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</si>
  <si>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</si>
  <si>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</si>
  <si>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</si>
  <si>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</si>
  <si>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</si>
  <si>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</si>
  <si>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</si>
  <si>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</si>
  <si>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</si>
  <si>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</si>
  <si>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</si>
  <si>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</si>
  <si>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</si>
  <si>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</si>
  <si>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</si>
  <si>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</si>
  <si>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</si>
  <si>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</si>
  <si>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</si>
  <si>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</si>
  <si>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</si>
  <si>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</si>
  <si>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</si>
  <si>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</si>
  <si>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</si>
  <si>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</si>
  <si>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</si>
  <si>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</si>
  <si>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</si>
  <si>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</si>
  <si>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</si>
  <si>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</si>
  <si>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</si>
  <si>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</si>
  <si>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</si>
  <si>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</si>
  <si>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</si>
  <si>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</si>
  <si>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</si>
  <si>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</si>
  <si>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</si>
  <si>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</si>
  <si>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</si>
  <si>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</si>
  <si>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</si>
  <si>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</si>
  <si>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</si>
  <si>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</si>
  <si>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</si>
  <si>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</si>
  <si>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</si>
  <si>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</si>
  <si>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</si>
  <si>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</si>
  <si>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</si>
  <si>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</si>
  <si>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</si>
  <si>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</si>
  <si>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</si>
  <si>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</si>
  <si>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</si>
  <si>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</si>
  <si>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</si>
  <si>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</si>
  <si>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</si>
  <si>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</si>
  <si>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</si>
  <si>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</si>
  <si>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</si>
  <si>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</si>
  <si>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</si>
  <si>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</si>
  <si>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</si>
  <si>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</si>
  <si>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</si>
  <si>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</si>
  <si>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</si>
  <si>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</si>
  <si>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</si>
  <si>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</si>
  <si>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</si>
  <si>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</si>
  <si>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</si>
  <si>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</si>
  <si>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</si>
  <si>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</si>
  <si>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</si>
  <si>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</si>
  <si>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</si>
  <si>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</si>
  <si>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</si>
  <si>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</si>
  <si>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</si>
  <si>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</si>
  <si>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</si>
  <si>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</si>
  <si>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</si>
  <si>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</si>
  <si>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</si>
  <si>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</si>
  <si>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</si>
  <si>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</si>
  <si>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</si>
  <si>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</si>
  <si>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</si>
  <si>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</si>
  <si>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</si>
  <si>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</si>
  <si>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</si>
  <si>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</si>
  <si>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</si>
  <si>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</si>
  <si>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</si>
  <si>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</si>
  <si>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</si>
  <si>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</si>
  <si>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</si>
  <si>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</si>
  <si>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</si>
  <si>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</si>
  <si>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</si>
  <si>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</si>
  <si>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</si>
  <si>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</si>
  <si>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</si>
  <si>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</si>
  <si>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</si>
  <si>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</si>
  <si>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</si>
  <si>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</si>
  <si>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</si>
  <si>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</si>
  <si>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</si>
  <si>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</si>
  <si>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</si>
  <si>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</si>
  <si>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</si>
  <si>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</si>
  <si>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</si>
  <si>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</si>
  <si>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</si>
  <si>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</si>
  <si>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</si>
  <si>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</si>
  <si>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</si>
  <si>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</si>
  <si>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</si>
  <si>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</si>
  <si>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</si>
  <si>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</si>
  <si>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</si>
  <si>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</si>
  <si>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</si>
  <si>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</si>
  <si>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</si>
  <si>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</si>
  <si>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</si>
  <si>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</si>
  <si>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</si>
  <si>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</si>
  <si>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</si>
  <si>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</si>
  <si>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</si>
  <si>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</si>
  <si>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</si>
  <si>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</si>
  <si>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</si>
  <si>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</si>
  <si>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</si>
  <si>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</si>
  <si>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</si>
  <si>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</si>
  <si>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</si>
  <si>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</si>
  <si>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</si>
  <si>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</si>
  <si>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</si>
  <si>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</si>
  <si>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</si>
  <si>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</si>
  <si>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</si>
  <si>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</si>
  <si>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</si>
  <si>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</si>
  <si>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</si>
  <si>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</si>
  <si>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</si>
  <si>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</si>
  <si>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</si>
  <si>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</si>
  <si>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</si>
  <si>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</si>
  <si>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</si>
  <si>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</si>
  <si>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</si>
  <si>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</si>
  <si>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</si>
  <si>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</si>
  <si>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</si>
  <si>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</si>
  <si>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</si>
  <si>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</si>
  <si>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</si>
  <si>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</si>
  <si>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</si>
  <si>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</si>
  <si>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</si>
  <si>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</si>
  <si>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</si>
  <si>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</si>
  <si>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</si>
  <si>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</si>
  <si>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</si>
  <si>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</si>
  <si>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</si>
  <si>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</si>
  <si>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</si>
  <si>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</si>
  <si>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</si>
  <si>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</si>
  <si>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</si>
  <si>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</si>
  <si>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</si>
  <si>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</si>
  <si>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</si>
  <si>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</si>
  <si>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</si>
  <si>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</si>
  <si>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</si>
  <si>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</si>
  <si>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</si>
  <si>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</si>
  <si>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</si>
  <si>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</si>
  <si>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</si>
  <si>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</si>
  <si>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</si>
  <si>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</si>
  <si>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</si>
  <si>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</si>
  <si>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</si>
  <si>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</si>
  <si>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</si>
  <si>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</si>
  <si>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</si>
  <si>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</si>
  <si>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</si>
  <si>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</si>
  <si>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</si>
  <si>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</si>
  <si>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</si>
  <si>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</si>
  <si>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</si>
  <si>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</si>
  <si>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</si>
  <si>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</si>
  <si>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</si>
  <si>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</si>
  <si>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</si>
  <si>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</si>
  <si>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</si>
  <si>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</si>
  <si>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</si>
  <si>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</si>
  <si>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</si>
  <si>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</si>
  <si>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</si>
  <si>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</si>
  <si>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</si>
  <si>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</si>
  <si>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</si>
  <si>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</si>
  <si>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</si>
  <si>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</si>
  <si>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</si>
  <si>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</si>
  <si>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</si>
  <si>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</si>
  <si>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</si>
  <si>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</si>
  <si>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</si>
  <si>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</si>
  <si>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</si>
  <si>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</si>
  <si>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</si>
  <si>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</si>
  <si>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</si>
  <si>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</si>
  <si>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</si>
  <si>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</si>
  <si>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</si>
  <si>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</si>
  <si>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</si>
  <si>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</si>
  <si>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</si>
  <si>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</si>
  <si>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</si>
  <si>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</si>
  <si>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</si>
  <si>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</si>
  <si>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</si>
  <si>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</si>
  <si>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</si>
  <si>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</si>
  <si>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</si>
  <si>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</si>
  <si>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</si>
  <si>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</si>
  <si>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</si>
  <si>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</si>
  <si>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</si>
  <si>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</si>
  <si>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</si>
  <si>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</si>
  <si>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</si>
  <si>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</si>
  <si>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</si>
  <si>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</si>
  <si>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</si>
  <si>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</si>
  <si>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</si>
  <si>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</si>
  <si>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</si>
  <si>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</si>
  <si>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</si>
  <si>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</si>
  <si>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</si>
  <si>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</si>
  <si>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</si>
  <si>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</si>
  <si>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</si>
  <si>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</si>
  <si>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</si>
  <si>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</si>
  <si>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</si>
  <si>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</si>
  <si>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</si>
  <si>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</si>
  <si>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</si>
  <si>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</si>
  <si>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</si>
  <si>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</si>
  <si>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</si>
  <si>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</si>
  <si>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</si>
  <si>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</si>
  <si>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</si>
  <si>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</si>
  <si>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</si>
  <si>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</si>
  <si>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</si>
  <si>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</si>
  <si>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</si>
  <si>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</si>
  <si>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</si>
  <si>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</si>
  <si>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</si>
  <si>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</si>
  <si>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</si>
  <si>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</si>
  <si>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</si>
  <si>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</si>
  <si>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</si>
  <si>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</si>
  <si>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</si>
  <si>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</si>
  <si>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</si>
  <si>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</si>
  <si>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</si>
  <si>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</si>
  <si>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</si>
  <si>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</si>
  <si>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</si>
  <si>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</si>
  <si>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</si>
  <si>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</si>
  <si>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</si>
  <si>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</si>
  <si>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</si>
  <si>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</si>
  <si>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</si>
  <si>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</si>
  <si>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</si>
  <si>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</si>
  <si>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</si>
  <si>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</si>
  <si>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</si>
  <si>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</si>
  <si>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</si>
  <si>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</si>
  <si>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</si>
  <si>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</si>
  <si>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</si>
  <si>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</si>
  <si>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</si>
  <si>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</si>
  <si>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</si>
  <si>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</si>
  <si>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</si>
  <si>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</si>
  <si>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</si>
  <si>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</si>
  <si>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</si>
  <si>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</si>
  <si>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</si>
  <si>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</si>
  <si>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</si>
  <si>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</si>
  <si>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</si>
  <si>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</si>
  <si>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</si>
  <si>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</si>
  <si>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</si>
  <si>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</si>
  <si>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</si>
  <si>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</si>
  <si>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</si>
  <si>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</si>
  <si>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</si>
  <si>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</si>
  <si>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</si>
  <si>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</si>
  <si>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</si>
  <si>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</si>
  <si>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</si>
  <si>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</si>
  <si>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</si>
  <si>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</si>
  <si>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</si>
  <si>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</si>
  <si>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</si>
  <si>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</si>
  <si>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</si>
  <si>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</si>
  <si>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</si>
  <si>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</si>
  <si>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</si>
  <si>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</si>
  <si>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</si>
  <si>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</si>
  <si>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</si>
  <si>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</si>
  <si>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</si>
  <si>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</si>
  <si>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</si>
  <si>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</si>
  <si>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</si>
  <si>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</si>
  <si>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</si>
  <si>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</si>
  <si>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</si>
  <si>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</si>
  <si>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</si>
  <si>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</si>
  <si>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</si>
  <si>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</si>
  <si>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</si>
  <si>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</si>
  <si>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</si>
  <si>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</si>
  <si>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</si>
  <si>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</si>
  <si>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</si>
  <si>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</si>
  <si>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</si>
  <si>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</si>
  <si>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</si>
  <si>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</si>
  <si>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</si>
  <si>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</si>
  <si>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</si>
  <si>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</si>
  <si>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</si>
  <si>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</si>
  <si>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</si>
  <si>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</si>
  <si>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</si>
  <si>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</si>
  <si>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</si>
  <si>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</si>
  <si>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</si>
  <si>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</si>
  <si>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</si>
  <si>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</si>
  <si>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</si>
  <si>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</si>
  <si>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</si>
  <si>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</si>
  <si>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</si>
  <si>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</si>
  <si>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</si>
  <si>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</si>
  <si>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</si>
  <si>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</si>
  <si>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</si>
  <si>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</si>
  <si>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</si>
  <si>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</si>
  <si>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</si>
  <si>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</si>
  <si>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</si>
  <si>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</si>
  <si>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</si>
  <si>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</si>
  <si>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</si>
  <si>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</si>
  <si>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</si>
  <si>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</si>
  <si>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</si>
  <si>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</si>
  <si>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</si>
  <si>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</si>
  <si>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</si>
  <si>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</si>
  <si>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</si>
  <si>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</si>
  <si>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</si>
  <si>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</si>
  <si>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</si>
  <si>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</si>
  <si>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</si>
  <si>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</si>
  <si>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</si>
  <si>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</si>
  <si>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</si>
  <si>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</si>
  <si>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</si>
  <si>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</si>
  <si>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</si>
  <si>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</si>
  <si>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</si>
  <si>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</si>
  <si>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</si>
  <si>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</si>
  <si>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</si>
  <si>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</si>
  <si>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</si>
  <si>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</si>
  <si>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</si>
  <si>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</si>
  <si>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</si>
  <si>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</si>
  <si>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</si>
  <si>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</si>
  <si>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</si>
  <si>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</si>
  <si>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</si>
  <si>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</si>
  <si>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</si>
  <si>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</si>
  <si>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</si>
  <si>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</si>
  <si>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</si>
  <si>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</si>
  <si>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</si>
  <si>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</si>
  <si>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</si>
  <si>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</si>
  <si>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</si>
  <si>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</si>
  <si>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</si>
  <si>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</si>
  <si>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</si>
  <si>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</si>
  <si>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</si>
  <si>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</si>
  <si>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</si>
  <si>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</si>
  <si>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</si>
  <si>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</si>
  <si>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</si>
  <si>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</si>
  <si>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</si>
  <si>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</si>
  <si>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</si>
  <si>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</si>
  <si>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</si>
  <si>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</si>
  <si>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</si>
  <si>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</si>
  <si>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</si>
  <si>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</si>
  <si>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</si>
  <si>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</si>
  <si>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</si>
  <si>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</si>
  <si>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</si>
  <si>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</si>
  <si>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</si>
  <si>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</si>
  <si>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</si>
  <si>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</si>
  <si>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</si>
  <si>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</si>
  <si>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</si>
  <si>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</si>
  <si>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</si>
  <si>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</si>
  <si>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</si>
  <si>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</si>
  <si>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</si>
  <si>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</si>
  <si>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</si>
  <si>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</si>
  <si>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</si>
  <si>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</si>
  <si>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</si>
  <si>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</si>
  <si>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</si>
  <si>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</si>
  <si>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</si>
  <si>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</si>
  <si>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</si>
  <si>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</si>
  <si>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</si>
  <si>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</si>
  <si>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</si>
  <si>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</si>
  <si>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</si>
  <si>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</si>
  <si>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</si>
  <si>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</si>
  <si>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</si>
  <si>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</si>
  <si>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</si>
  <si>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</si>
  <si>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</si>
  <si>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</si>
  <si>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</si>
  <si>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</si>
  <si>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</si>
  <si>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</si>
  <si>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</si>
  <si>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</si>
  <si>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</si>
  <si>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</si>
  <si>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</si>
  <si>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</si>
  <si>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</si>
  <si>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</si>
  <si>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</si>
  <si>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</si>
  <si>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</si>
  <si>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</si>
  <si>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</si>
  <si>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</si>
  <si>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</si>
  <si>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</si>
  <si>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</si>
  <si>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</si>
  <si>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</si>
  <si>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</si>
  <si>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</si>
  <si>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</si>
  <si>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</si>
  <si>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</si>
  <si>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</si>
  <si>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</si>
  <si>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</si>
  <si>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</si>
  <si>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</si>
  <si>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</si>
  <si>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</si>
  <si>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</si>
  <si>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</si>
  <si>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</si>
  <si>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</si>
  <si>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</si>
  <si>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</si>
  <si>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</si>
  <si>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</si>
  <si>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</si>
  <si>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</si>
  <si>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</si>
  <si>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</si>
  <si>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</si>
  <si>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</si>
  <si>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</si>
  <si>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</si>
  <si>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</si>
  <si>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</si>
  <si>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</si>
  <si>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</si>
  <si>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</si>
  <si>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</si>
  <si>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</si>
  <si>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</si>
  <si>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</si>
  <si>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</si>
  <si>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</si>
  <si>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</si>
  <si>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</si>
  <si>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</si>
  <si>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</si>
  <si>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</si>
  <si>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</si>
  <si>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</si>
  <si>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</si>
  <si>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</si>
  <si>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</si>
  <si>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</si>
  <si>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</si>
  <si>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</si>
  <si>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</si>
  <si>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</si>
  <si>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</si>
  <si>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</si>
  <si>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</si>
  <si>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</si>
  <si>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</si>
  <si>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</si>
  <si>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</si>
  <si>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</si>
  <si>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</si>
  <si>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</si>
  <si>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</si>
  <si>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</si>
  <si>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</si>
  <si>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</si>
  <si>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</si>
  <si>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</si>
  <si>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</si>
  <si>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</si>
  <si>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</si>
  <si>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</si>
  <si>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</si>
  <si>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</si>
  <si>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</si>
  <si>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</si>
  <si>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</si>
  <si>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</si>
  <si>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</si>
  <si>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</si>
  <si>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</si>
  <si>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</si>
  <si>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</si>
  <si>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</si>
  <si>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</si>
  <si>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</si>
  <si>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</si>
  <si>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</si>
  <si>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</si>
  <si>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</si>
  <si>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</si>
  <si>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</si>
  <si>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</si>
  <si>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</si>
  <si>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</si>
  <si>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</si>
  <si>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</si>
  <si>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</si>
  <si>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</si>
  <si>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</si>
  <si>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</si>
  <si>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</si>
  <si>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</si>
  <si>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</si>
  <si>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</si>
  <si>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</si>
  <si>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</si>
  <si>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</si>
  <si>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</si>
  <si>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</si>
  <si>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</si>
  <si>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</si>
  <si>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</si>
  <si>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</si>
  <si>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</si>
  <si>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</si>
  <si>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</si>
  <si>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</si>
  <si>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</si>
  <si>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</si>
  <si>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</si>
  <si>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</si>
  <si>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</si>
  <si>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</si>
  <si>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</si>
  <si>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</si>
  <si>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</si>
  <si>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</si>
  <si>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</si>
  <si>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</si>
  <si>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</si>
  <si>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</si>
  <si>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</si>
  <si>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</si>
  <si>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</si>
  <si>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</si>
  <si>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</si>
  <si>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</si>
  <si>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</si>
  <si>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</si>
  <si>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</si>
  <si>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</si>
  <si>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</si>
  <si>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</si>
  <si>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</si>
  <si>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</si>
  <si>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</si>
  <si>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</si>
  <si>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</si>
  <si>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</si>
  <si>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</si>
  <si>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</si>
  <si>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</si>
  <si>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</si>
  <si>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</si>
  <si>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</si>
  <si>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</si>
  <si>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</si>
  <si>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</si>
  <si>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</si>
  <si>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</si>
  <si>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</si>
  <si>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</si>
  <si>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</si>
  <si>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</si>
  <si>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</si>
  <si>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</si>
  <si>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</si>
  <si>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</si>
  <si>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</si>
  <si>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</si>
  <si>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</si>
  <si>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</si>
  <si>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</si>
  <si>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</si>
  <si>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</si>
  <si>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</si>
  <si>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</si>
  <si>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</si>
  <si>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</si>
  <si>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</si>
  <si>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</si>
  <si>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</si>
  <si>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</si>
  <si>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</si>
  <si>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</si>
  <si>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</si>
  <si>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</si>
  <si>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</si>
  <si>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</si>
  <si>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</si>
  <si>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</si>
  <si>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</si>
  <si>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</si>
  <si>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</si>
  <si>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</si>
  <si>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</si>
  <si>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</si>
  <si>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</si>
  <si>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</si>
  <si>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</si>
  <si>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</si>
  <si>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</si>
  <si>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</si>
  <si>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</si>
  <si>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</si>
  <si>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</si>
  <si>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</si>
  <si>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</si>
  <si>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</si>
  <si>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</si>
  <si>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</si>
  <si>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</si>
  <si>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</si>
  <si>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</si>
  <si>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</si>
  <si>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</si>
  <si>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</si>
  <si>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</si>
  <si>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</si>
  <si>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</si>
  <si>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</si>
  <si>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</si>
  <si>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</si>
  <si>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</si>
  <si>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</si>
  <si>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</si>
  <si>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</si>
  <si>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</si>
  <si>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</si>
  <si>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</si>
  <si>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</si>
  <si>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</si>
  <si>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</si>
  <si>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</si>
  <si>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</si>
  <si>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</si>
  <si>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</si>
  <si>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</si>
  <si>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</si>
  <si>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</si>
  <si>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</si>
  <si>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</si>
  <si>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</si>
  <si>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</si>
  <si>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</si>
  <si>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</si>
  <si>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</si>
  <si>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</si>
  <si>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</si>
  <si>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</si>
  <si>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</si>
  <si>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</si>
  <si>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</si>
  <si>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</si>
  <si>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</si>
  <si>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</si>
  <si>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</si>
  <si>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</si>
  <si>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</si>
  <si>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</si>
  <si>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</si>
  <si>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</si>
  <si>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</si>
  <si>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</si>
  <si>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</si>
  <si>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</si>
  <si>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</si>
  <si>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</si>
  <si>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</si>
  <si>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</si>
  <si>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</si>
  <si>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</si>
  <si>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</si>
  <si>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</si>
  <si>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</si>
  <si>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</si>
  <si>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</si>
  <si>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</si>
  <si>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</si>
  <si>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</si>
  <si>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</si>
  <si>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</si>
  <si>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</si>
  <si>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</si>
  <si>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</si>
  <si>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</si>
  <si>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</si>
  <si>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</si>
  <si>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</si>
  <si>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</si>
  <si>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</si>
  <si>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</si>
  <si>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</si>
  <si>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</si>
  <si>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</si>
  <si>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</si>
  <si>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</si>
  <si>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</si>
  <si>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</si>
  <si>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</si>
  <si>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</si>
  <si>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</si>
  <si>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</si>
  <si>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</si>
  <si>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</si>
  <si>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</si>
  <si>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</si>
  <si>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</si>
  <si>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</si>
  <si>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</si>
  <si>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</si>
  <si>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</si>
  <si>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</si>
  <si>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</si>
  <si>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</si>
  <si>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</si>
  <si>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</si>
  <si>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</si>
  <si>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</si>
  <si>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</si>
  <si>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</si>
  <si>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</si>
  <si>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</si>
  <si>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</si>
  <si>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</si>
  <si>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</si>
  <si>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</si>
  <si>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</si>
  <si>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</si>
  <si>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</si>
  <si>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</si>
  <si>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</si>
  <si>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</si>
  <si>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</si>
  <si>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</si>
  <si>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</si>
  <si>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</si>
  <si>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</si>
  <si>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</si>
  <si>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</si>
  <si>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</si>
  <si>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</si>
  <si>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</si>
  <si>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</si>
  <si>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</si>
  <si>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</si>
  <si>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</si>
  <si>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</si>
  <si>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</si>
  <si>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</si>
  <si>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</si>
  <si>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</si>
  <si>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</si>
  <si>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</si>
  <si>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</si>
  <si>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</si>
  <si>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</si>
  <si>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</si>
  <si>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</si>
  <si>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</si>
  <si>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</si>
  <si>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</si>
  <si>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</si>
  <si>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</si>
  <si>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</si>
  <si>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</si>
  <si>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</si>
  <si>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</si>
  <si>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</si>
  <si>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</si>
  <si>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</si>
  <si>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</si>
  <si>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</si>
  <si>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</si>
  <si>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</si>
  <si>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</si>
  <si>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</si>
  <si>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</si>
  <si>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</si>
  <si>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</si>
  <si>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</si>
  <si>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</si>
  <si>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</si>
  <si>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</si>
  <si>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</si>
  <si>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</si>
  <si>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</si>
  <si>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</si>
  <si>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</si>
  <si>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</si>
  <si>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</si>
  <si>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</si>
  <si>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</si>
  <si>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</si>
  <si>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</si>
  <si>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</si>
  <si>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</si>
  <si>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</si>
  <si>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</si>
  <si>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</si>
  <si>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</si>
  <si>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</si>
  <si>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</si>
  <si>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</si>
  <si>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</si>
  <si>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</si>
  <si>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</si>
  <si>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</si>
  <si>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</si>
  <si>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</si>
  <si>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</si>
  <si>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</si>
  <si>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</si>
  <si>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</si>
  <si>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</si>
  <si>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</si>
  <si>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</si>
  <si>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</si>
  <si>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</si>
  <si>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</si>
  <si>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</si>
  <si>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</si>
  <si>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</si>
  <si>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</si>
  <si>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</si>
  <si>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</si>
  <si>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</si>
  <si>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</si>
  <si>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</si>
  <si>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</si>
  <si>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</si>
  <si>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</si>
  <si>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</si>
  <si>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</si>
  <si>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</si>
  <si>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</si>
  <si>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</si>
  <si>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</si>
  <si>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</si>
  <si>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</si>
  <si>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</si>
  <si>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</si>
  <si>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</si>
  <si>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</si>
  <si>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</si>
  <si>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</si>
  <si>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</si>
  <si>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</si>
  <si>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</si>
  <si>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</si>
  <si>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</si>
  <si>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</si>
  <si>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</si>
  <si>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</si>
  <si>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</si>
  <si>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</si>
  <si>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</si>
  <si>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</si>
  <si>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</si>
  <si>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</si>
  <si>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</si>
  <si>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</si>
  <si>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</si>
  <si>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</si>
  <si>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</si>
  <si>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</si>
  <si>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</si>
  <si>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</si>
  <si>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</si>
  <si>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</si>
  <si>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</si>
  <si>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</si>
  <si>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</si>
  <si>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</si>
  <si>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</si>
  <si>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</si>
  <si>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</si>
  <si>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</si>
  <si>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</si>
  <si>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</si>
  <si>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</si>
  <si>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</si>
  <si>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</si>
  <si>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</si>
  <si>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</si>
  <si>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</si>
  <si>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</si>
  <si>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</si>
  <si>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</si>
  <si>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</si>
  <si>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</si>
  <si>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</si>
  <si>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</si>
  <si>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</si>
  <si>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</si>
  <si>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</si>
  <si>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</si>
  <si>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</si>
  <si>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</si>
  <si>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</si>
  <si>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</si>
  <si>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</si>
  <si>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</si>
  <si>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</si>
  <si>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</si>
  <si>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</si>
  <si>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</si>
  <si>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</si>
  <si>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</si>
  <si>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</si>
  <si>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</si>
  <si>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</si>
  <si>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</si>
  <si>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</si>
  <si>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</si>
  <si>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</si>
  <si>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</si>
  <si>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</si>
  <si>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</si>
  <si>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</si>
  <si>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</si>
  <si>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</si>
  <si>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</si>
  <si>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</si>
  <si>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</si>
  <si>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</si>
  <si>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</si>
  <si>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</si>
  <si>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</si>
  <si>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</si>
  <si>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</si>
  <si>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</si>
  <si>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</si>
  <si>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</si>
  <si>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</si>
  <si>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</si>
  <si>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</si>
  <si>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</si>
  <si>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</si>
  <si>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</si>
  <si>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</si>
  <si>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</si>
  <si>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</si>
  <si>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</si>
  <si>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</si>
  <si>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</si>
  <si>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</si>
  <si>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</si>
  <si>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</si>
  <si>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</si>
  <si>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</si>
  <si>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</si>
  <si>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</si>
  <si>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</si>
  <si>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</si>
  <si>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</si>
  <si>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</si>
  <si>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</si>
  <si>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</si>
  <si>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</si>
  <si>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</si>
  <si>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</si>
  <si>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</si>
  <si>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</si>
  <si>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</si>
  <si>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</si>
  <si>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</si>
  <si>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</si>
  <si>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</si>
  <si>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</si>
  <si>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</si>
  <si>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</si>
  <si>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</si>
  <si>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</si>
  <si>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</si>
  <si>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</si>
  <si>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</si>
  <si>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</si>
  <si>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</si>
  <si>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</si>
  <si>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</si>
  <si>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</si>
  <si>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</si>
  <si>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</si>
  <si>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</si>
  <si>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</si>
  <si>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</si>
  <si>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</si>
  <si>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</si>
  <si>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</si>
  <si>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</si>
  <si>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</si>
  <si>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</si>
  <si>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</si>
  <si>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</si>
  <si>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</si>
  <si>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</si>
  <si>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</si>
  <si>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</si>
  <si>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</si>
  <si>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</si>
  <si>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</si>
  <si>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</si>
  <si>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</si>
  <si>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</si>
  <si>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</si>
  <si>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</si>
  <si>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</si>
  <si>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</si>
  <si>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</si>
  <si>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</si>
  <si>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</si>
  <si>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</si>
  <si>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</si>
  <si>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</si>
  <si>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</si>
  <si>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</si>
  <si>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</si>
  <si>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</si>
  <si>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</si>
  <si>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</si>
  <si>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</si>
  <si>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</si>
  <si>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</si>
  <si>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</si>
  <si>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</si>
  <si>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</si>
  <si>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</si>
  <si>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</si>
  <si>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</si>
  <si>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</si>
  <si>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</si>
  <si>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</si>
  <si>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</si>
  <si>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</si>
  <si>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</si>
  <si>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</si>
  <si>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</si>
  <si>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</si>
  <si>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</si>
  <si>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</si>
  <si>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</si>
  <si>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</si>
  <si>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</si>
  <si>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</si>
  <si>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</si>
  <si>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</si>
  <si>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</si>
  <si>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</si>
  <si>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</si>
  <si>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</si>
  <si>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</si>
  <si>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</si>
  <si>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</si>
  <si>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</si>
  <si>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</si>
  <si>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</si>
  <si>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</si>
  <si>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</si>
  <si>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</si>
  <si>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</si>
  <si>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</si>
  <si>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</si>
  <si>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</si>
  <si>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</si>
  <si>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</si>
  <si>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</si>
  <si>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</si>
  <si>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</si>
  <si>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</si>
  <si>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</si>
  <si>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</si>
  <si>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</si>
  <si>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</si>
  <si>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</si>
  <si>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</si>
  <si>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</si>
  <si>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</si>
  <si>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</si>
  <si>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</si>
  <si>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</si>
  <si>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</si>
  <si>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</si>
  <si>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</si>
  <si>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</si>
  <si>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</si>
  <si>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</si>
  <si>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</si>
  <si>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</si>
  <si>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</si>
  <si>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</si>
  <si>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</si>
  <si>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</si>
  <si>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</si>
  <si>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</si>
  <si>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</si>
  <si>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</si>
  <si>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</si>
  <si>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</si>
  <si>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</si>
  <si>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</si>
  <si>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</si>
  <si>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</si>
  <si>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</si>
  <si>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</si>
  <si>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</si>
  <si>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</si>
  <si>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</si>
  <si>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</si>
  <si>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</si>
  <si>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</si>
  <si>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</si>
  <si>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</si>
  <si>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</si>
  <si>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</si>
  <si>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</si>
  <si>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</si>
  <si>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</si>
  <si>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</si>
  <si>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</si>
  <si>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</si>
  <si>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</si>
  <si>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</si>
  <si>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</si>
  <si>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</si>
  <si>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</si>
  <si>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</si>
  <si>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</si>
  <si>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</si>
  <si>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</si>
  <si>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</si>
  <si>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</si>
  <si>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</si>
  <si>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</si>
  <si>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</si>
  <si>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</si>
  <si>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</si>
  <si>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</si>
  <si>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</si>
  <si>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</si>
  <si>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</si>
  <si>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</si>
  <si>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</si>
  <si>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</si>
  <si>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</si>
  <si>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</si>
  <si>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</si>
  <si>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</si>
  <si>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</si>
  <si>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</si>
  <si>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</si>
  <si>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</si>
  <si>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</si>
  <si>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</si>
  <si>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</si>
  <si>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</si>
  <si>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</si>
  <si>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</si>
  <si>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</si>
  <si>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</si>
  <si>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</si>
  <si>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</si>
  <si>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</si>
  <si>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</si>
  <si>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</si>
  <si>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</si>
  <si>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</si>
  <si>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</si>
  <si>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</si>
  <si>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</si>
  <si>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</si>
  <si>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</si>
  <si>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</si>
  <si>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</si>
  <si>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</si>
  <si>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</si>
  <si>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</si>
  <si>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</si>
  <si>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</si>
  <si>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</si>
  <si>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</si>
  <si>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</si>
  <si>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</si>
  <si>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</si>
  <si>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</si>
  <si>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</si>
  <si>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</si>
  <si>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</si>
  <si>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</si>
  <si>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</si>
  <si>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</si>
  <si>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</si>
  <si>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</si>
  <si>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</si>
  <si>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</si>
  <si>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</si>
  <si>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</si>
  <si>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</si>
  <si>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</si>
  <si>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</si>
  <si>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</si>
  <si>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</si>
  <si>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</si>
  <si>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</si>
  <si>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</si>
  <si>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</si>
  <si>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</si>
  <si>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</si>
  <si>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</si>
  <si>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</si>
  <si>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</si>
  <si>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</si>
  <si>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</si>
  <si>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</si>
  <si>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</si>
  <si>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</si>
  <si>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</si>
  <si>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</si>
  <si>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</si>
  <si>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</si>
  <si>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</si>
  <si>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</si>
  <si>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</si>
  <si>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</si>
  <si>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</si>
  <si>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</si>
  <si>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</si>
  <si>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</si>
  <si>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</si>
  <si>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</si>
  <si>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</si>
  <si>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</si>
  <si>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</si>
  <si>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</si>
  <si>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</si>
  <si>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</si>
  <si>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</si>
  <si>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</si>
  <si>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</si>
  <si>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</si>
  <si>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</si>
  <si>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</si>
  <si>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</si>
  <si>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</si>
  <si>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</si>
  <si>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</si>
  <si>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</si>
  <si>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</si>
  <si>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</si>
  <si>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</si>
  <si>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</si>
  <si>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</si>
  <si>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</si>
  <si>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</si>
  <si>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</si>
  <si>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</si>
  <si>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</si>
  <si>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</si>
  <si>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</si>
  <si>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</si>
  <si>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</si>
  <si>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</si>
  <si>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</si>
  <si>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</si>
  <si>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</si>
  <si>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</si>
  <si>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</si>
  <si>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</si>
  <si>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</si>
  <si>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</si>
  <si>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</si>
  <si>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</si>
  <si>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</si>
  <si>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</si>
  <si>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</si>
  <si>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</si>
  <si>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</si>
  <si>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</si>
  <si>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</si>
  <si>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</si>
  <si>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</si>
  <si>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</si>
  <si>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</si>
  <si>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</si>
  <si>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</si>
  <si>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</si>
  <si>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</si>
  <si>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</si>
  <si>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</si>
  <si>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</si>
  <si>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</si>
  <si>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</si>
  <si>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</si>
  <si>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</si>
  <si>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</si>
  <si>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</si>
  <si>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</si>
  <si>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</si>
  <si>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</si>
  <si>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</si>
  <si>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</si>
  <si>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</si>
  <si>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</si>
  <si>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</si>
  <si>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</si>
  <si>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</si>
  <si>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</si>
  <si>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</si>
  <si>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</si>
  <si>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</si>
  <si>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</si>
  <si>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</si>
  <si>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</si>
  <si>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</si>
  <si>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</si>
  <si>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</si>
  <si>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</si>
  <si>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</si>
  <si>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</si>
  <si>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</si>
  <si>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</si>
  <si>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</si>
  <si>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</si>
  <si>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</si>
  <si>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</si>
  <si>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</si>
  <si>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</si>
  <si>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</si>
  <si>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</si>
  <si>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</si>
  <si>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</si>
  <si>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</si>
  <si>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</si>
  <si>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</si>
  <si>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</si>
  <si>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</si>
  <si>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</si>
  <si>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</si>
  <si>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</si>
  <si>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</si>
  <si>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</si>
  <si>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</si>
  <si>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</si>
  <si>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</si>
  <si>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</si>
  <si>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</si>
  <si>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</si>
  <si>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</si>
  <si>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</si>
  <si>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</si>
  <si>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</si>
  <si>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</si>
  <si>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</si>
  <si>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</si>
  <si>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</si>
  <si>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</si>
  <si>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</si>
  <si>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</si>
  <si>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</si>
  <si>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</si>
  <si>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</si>
  <si>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</si>
  <si>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</si>
  <si>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</si>
  <si>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</si>
  <si>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</si>
  <si>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</si>
  <si>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</si>
  <si>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</si>
  <si>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</si>
  <si>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</si>
  <si>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</si>
  <si>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</si>
  <si>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</si>
  <si>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</si>
  <si>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</si>
  <si>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</si>
  <si>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</si>
  <si>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</si>
  <si>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</si>
  <si>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</si>
  <si>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</si>
  <si>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</si>
  <si>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</si>
  <si>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</si>
  <si>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</si>
  <si>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</si>
  <si>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</si>
  <si>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</si>
  <si>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</si>
  <si>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</si>
  <si>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</si>
  <si>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</si>
  <si>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</si>
  <si>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</si>
  <si>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</si>
  <si>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</si>
  <si>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</si>
  <si>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</si>
  <si>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</si>
  <si>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</si>
  <si>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</si>
  <si>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</si>
  <si>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</si>
  <si>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</si>
  <si>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</si>
  <si>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</si>
  <si>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</si>
  <si>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</si>
  <si>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</si>
  <si>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</si>
  <si>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</si>
  <si>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</si>
  <si>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</si>
  <si>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</si>
  <si>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</si>
  <si>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</si>
  <si>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</si>
  <si>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</si>
  <si>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</si>
  <si>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</si>
  <si>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</si>
  <si>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</si>
  <si>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</si>
  <si>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</si>
  <si>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</si>
  <si>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</si>
  <si>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</si>
  <si>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</si>
  <si>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</si>
  <si>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</si>
  <si>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</si>
  <si>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</si>
  <si>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</si>
  <si>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</si>
  <si>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</si>
  <si>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</si>
  <si>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</si>
  <si>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</si>
  <si>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</si>
  <si>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</si>
  <si>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</si>
  <si>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</si>
  <si>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</si>
  <si>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</si>
  <si>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</si>
  <si>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</si>
  <si>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</si>
  <si>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</si>
  <si>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</si>
  <si>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</si>
  <si>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</si>
  <si>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</si>
  <si>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</si>
  <si>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</si>
  <si>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</si>
  <si>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</si>
  <si>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</si>
  <si>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</si>
  <si>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</si>
  <si>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</si>
  <si>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</si>
  <si>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</si>
  <si>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</si>
  <si>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</si>
  <si>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</si>
  <si>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</si>
  <si>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</si>
  <si>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</si>
  <si>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</si>
  <si>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</si>
  <si>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</si>
  <si>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</si>
  <si>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</si>
  <si>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</si>
  <si>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</si>
  <si>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</si>
  <si>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</si>
  <si>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</si>
  <si>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</si>
  <si>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</si>
  <si>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</si>
  <si>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</si>
  <si>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</si>
  <si>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</si>
  <si>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</si>
  <si>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</si>
  <si>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</si>
  <si>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</si>
  <si>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</si>
  <si>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</si>
  <si>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</si>
  <si>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</si>
  <si>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</si>
  <si>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</si>
  <si>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</si>
  <si>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</si>
  <si>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</si>
  <si>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</si>
  <si>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</si>
  <si>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</si>
  <si>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</si>
  <si>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</si>
  <si>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</si>
  <si>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</si>
  <si>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</si>
  <si>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</si>
  <si>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</si>
  <si>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</si>
  <si>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</si>
  <si>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</si>
  <si>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</si>
  <si>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</si>
  <si>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</si>
  <si>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</si>
  <si>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</si>
  <si>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</si>
  <si>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</si>
  <si>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</si>
  <si>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</si>
  <si>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</si>
  <si>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</si>
  <si>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</si>
  <si>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</si>
  <si>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</si>
  <si>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</si>
  <si>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</si>
  <si>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</si>
  <si>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</si>
  <si>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</si>
  <si>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</si>
  <si>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</si>
  <si>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</si>
  <si>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</si>
  <si>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</si>
  <si>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</si>
  <si>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</si>
  <si>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</si>
  <si>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</si>
  <si>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</si>
  <si>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</si>
  <si>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</si>
  <si>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</si>
  <si>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</si>
  <si>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</si>
  <si>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</si>
  <si>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</si>
  <si>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</si>
  <si>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</si>
  <si>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</si>
  <si>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</si>
  <si>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</si>
  <si>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</si>
  <si>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</si>
  <si>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</si>
  <si>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</si>
  <si>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</si>
  <si>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</si>
  <si>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</si>
  <si>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</si>
  <si>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</si>
  <si>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</si>
  <si>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</si>
  <si>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</si>
  <si>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</si>
  <si>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</si>
  <si>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</si>
  <si>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</si>
  <si>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</si>
  <si>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</si>
  <si>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</si>
  <si>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</si>
  <si>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</si>
  <si>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</si>
  <si>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</si>
  <si>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</si>
  <si>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</si>
  <si>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</si>
  <si>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</si>
  <si>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</si>
  <si>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</si>
  <si>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</si>
  <si>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</si>
  <si>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</si>
  <si>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</si>
  <si>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</si>
  <si>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</si>
  <si>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</si>
  <si>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</si>
  <si>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</si>
  <si>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</si>
  <si>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</si>
  <si>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</si>
  <si>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</si>
  <si>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</si>
  <si>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</si>
  <si>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</si>
  <si>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</si>
  <si>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</si>
  <si>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</si>
  <si>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</si>
  <si>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</si>
  <si>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</si>
  <si>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</si>
  <si>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</si>
  <si>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</si>
  <si>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</si>
  <si>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</si>
  <si>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</si>
  <si>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</si>
  <si>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</si>
  <si>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</si>
  <si>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</si>
  <si>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</si>
  <si>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</si>
  <si>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</si>
  <si>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</si>
  <si>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</si>
  <si>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</si>
  <si>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</si>
  <si>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</si>
  <si>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</si>
  <si>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</si>
  <si>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</si>
  <si>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</si>
  <si>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</si>
  <si>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</si>
  <si>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</si>
  <si>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</si>
  <si>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</si>
  <si>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</si>
  <si>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</si>
  <si>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</si>
  <si>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</si>
  <si>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</si>
  <si>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</si>
  <si>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</si>
  <si>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</si>
  <si>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</si>
  <si>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</si>
  <si>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</si>
  <si>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</si>
  <si>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</si>
  <si>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</si>
  <si>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</si>
  <si>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</si>
  <si>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</si>
  <si>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</si>
  <si>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</si>
  <si>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</si>
  <si>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</si>
  <si>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</si>
  <si>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</si>
  <si>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</si>
  <si>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</si>
  <si>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</si>
  <si>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</si>
  <si>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</si>
  <si>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</si>
  <si>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</si>
  <si>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</si>
  <si>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</si>
  <si>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</si>
  <si>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</si>
  <si>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</si>
  <si>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</si>
  <si>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</si>
  <si>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</si>
  <si>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</si>
  <si>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</si>
  <si>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</si>
  <si>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</si>
  <si>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</si>
  <si>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</si>
  <si>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</si>
  <si>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</si>
  <si>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</si>
  <si>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</si>
  <si>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</si>
  <si>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</si>
  <si>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</si>
  <si>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</si>
  <si>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</si>
  <si>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</si>
  <si>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</si>
  <si>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</si>
  <si>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</si>
  <si>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</si>
  <si>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</si>
  <si>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</si>
  <si>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</si>
  <si>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</si>
  <si>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</si>
  <si>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</si>
  <si>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</si>
  <si>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</si>
  <si>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</si>
  <si>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</si>
  <si>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</si>
  <si>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</si>
  <si>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</si>
  <si>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</si>
  <si>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</si>
  <si>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</si>
  <si>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</si>
  <si>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</si>
  <si>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</si>
  <si>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</si>
  <si>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</si>
  <si>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</si>
  <si>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</si>
  <si>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</si>
  <si>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</si>
  <si>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</si>
  <si>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</si>
  <si>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</si>
  <si>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</si>
  <si>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</si>
  <si>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</si>
  <si>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</si>
  <si>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</si>
  <si>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</si>
  <si>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</si>
  <si>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</si>
  <si>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</si>
  <si>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</si>
  <si>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</si>
  <si>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</si>
  <si>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</si>
  <si>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</si>
  <si>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</si>
  <si>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</si>
  <si>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</si>
  <si>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</si>
  <si>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</si>
  <si>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</si>
  <si>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</si>
  <si>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</si>
  <si>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</si>
  <si>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</si>
  <si>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</si>
  <si>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</si>
  <si>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</si>
  <si>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</si>
  <si>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</si>
  <si>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</si>
  <si>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</si>
  <si>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</si>
  <si>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</si>
  <si>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</si>
  <si>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</si>
  <si>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</si>
  <si>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</si>
  <si>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</si>
  <si>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</si>
  <si>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</si>
  <si>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</si>
  <si>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</si>
  <si>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</si>
  <si>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</si>
  <si>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</si>
  <si>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</si>
  <si>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</si>
  <si>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</si>
  <si>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</si>
  <si>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</si>
  <si>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</si>
  <si>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</si>
  <si>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</si>
  <si>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</si>
  <si>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</si>
  <si>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</si>
  <si>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</si>
  <si>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</si>
  <si>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</si>
  <si>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</si>
  <si>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</si>
  <si>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</si>
  <si>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</si>
  <si>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</si>
  <si>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</si>
  <si>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</si>
  <si>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</si>
  <si>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</si>
  <si>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</si>
  <si>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</si>
  <si>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</si>
  <si>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</si>
  <si>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</si>
  <si>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</si>
  <si>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</si>
  <si>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</si>
  <si>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</si>
  <si>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</si>
  <si>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</si>
  <si>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</si>
  <si>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</si>
  <si>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</si>
  <si>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</si>
  <si>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</si>
  <si>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</si>
  <si>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</si>
  <si>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</si>
  <si>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</si>
  <si>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</si>
  <si>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</si>
  <si>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</si>
  <si>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</si>
  <si>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</si>
  <si>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</si>
  <si>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</si>
  <si>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</si>
  <si>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</si>
  <si>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</si>
  <si>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</si>
  <si>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</si>
  <si>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</si>
  <si>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</si>
  <si>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</si>
  <si>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</si>
  <si>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</si>
  <si>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</si>
  <si>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</si>
  <si>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</si>
  <si>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</si>
  <si>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</si>
  <si>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</si>
  <si>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</si>
  <si>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</si>
  <si>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</si>
  <si>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</si>
  <si>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</si>
  <si>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</si>
  <si>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</si>
  <si>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</si>
  <si>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</si>
  <si>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</si>
  <si>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</si>
  <si>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</si>
  <si>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</si>
  <si>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</si>
  <si>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</si>
  <si>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</si>
  <si>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</si>
  <si>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</si>
  <si>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</si>
  <si>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</si>
  <si>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</si>
  <si>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</si>
  <si>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</si>
  <si>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</si>
  <si>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</si>
  <si>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</si>
  <si>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</si>
  <si>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</si>
  <si>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</si>
  <si>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</si>
  <si>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</si>
  <si>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</si>
  <si>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</si>
  <si>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</si>
  <si>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</si>
  <si>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</si>
  <si>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</si>
  <si>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</si>
  <si>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</si>
  <si>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</si>
  <si>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</si>
  <si>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</si>
  <si>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</si>
  <si>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</si>
  <si>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</si>
  <si>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</si>
  <si>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</si>
  <si>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</si>
  <si>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</si>
  <si>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</si>
  <si>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</si>
  <si>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</si>
  <si>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</si>
  <si>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</si>
  <si>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</si>
  <si>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</si>
  <si>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</si>
  <si>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</si>
  <si>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</si>
  <si>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</si>
  <si>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</si>
  <si>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</si>
  <si>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</si>
  <si>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</si>
  <si>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</si>
  <si>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</si>
  <si>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</si>
  <si>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</si>
  <si>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</si>
  <si>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</si>
  <si>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</si>
  <si>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</si>
  <si>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</si>
  <si>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</si>
  <si>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</si>
  <si>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</si>
  <si>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</si>
  <si>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</si>
  <si>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</si>
  <si>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</si>
  <si>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</si>
  <si>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</si>
  <si>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</si>
  <si>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</si>
  <si>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</si>
  <si>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</si>
  <si>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</si>
  <si>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</si>
  <si>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</si>
  <si>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</si>
  <si>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</si>
  <si>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</si>
  <si>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</si>
  <si>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</si>
  <si>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</si>
  <si>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</si>
  <si>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</si>
  <si>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</si>
  <si>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</si>
  <si>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</si>
  <si>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</si>
  <si>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</si>
  <si>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</si>
  <si>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</si>
  <si>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</si>
  <si>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</si>
  <si>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</si>
  <si>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</si>
  <si>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</si>
  <si>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</si>
  <si>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</si>
  <si>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</si>
  <si>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</si>
  <si>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</si>
  <si>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</si>
  <si>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</si>
  <si>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</si>
  <si>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</si>
  <si>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</si>
  <si>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</si>
  <si>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</si>
  <si>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</si>
  <si>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</si>
  <si>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</si>
  <si>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</si>
  <si>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</si>
  <si>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</si>
  <si>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</si>
  <si>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</si>
  <si>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</si>
  <si>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</si>
  <si>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</si>
  <si>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</si>
  <si>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</si>
  <si>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</si>
  <si>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</si>
  <si>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</si>
  <si>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</si>
  <si>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</si>
  <si>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</si>
  <si>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</si>
  <si>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</si>
  <si>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</si>
  <si>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</si>
  <si>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</si>
  <si>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</si>
  <si>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</si>
  <si>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</si>
  <si>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</si>
  <si>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</si>
  <si>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</si>
  <si>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</si>
  <si>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</si>
  <si>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</si>
  <si>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</si>
  <si>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</si>
  <si>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</si>
  <si>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</si>
  <si>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</si>
  <si>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</si>
  <si>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</si>
  <si>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</si>
  <si>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</si>
  <si>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</si>
  <si>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</si>
  <si>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</si>
  <si>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</si>
  <si>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</si>
  <si>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</si>
  <si>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</si>
  <si>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</si>
  <si>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</si>
  <si>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</si>
  <si>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</si>
  <si>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</si>
  <si>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</si>
  <si>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</si>
  <si>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</si>
  <si>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</si>
  <si>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</si>
  <si>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</si>
  <si>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</si>
  <si>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</si>
  <si>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</si>
  <si>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</si>
  <si>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</si>
  <si>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</si>
  <si>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</si>
  <si>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</si>
  <si>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</si>
  <si>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</si>
  <si>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</si>
  <si>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</si>
  <si>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</si>
  <si>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</si>
  <si>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</si>
  <si>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</si>
  <si>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</si>
  <si>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</si>
  <si>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</si>
  <si>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</si>
  <si>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</si>
  <si>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</si>
  <si>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</si>
  <si>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</si>
  <si>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</si>
  <si>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</si>
  <si>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</si>
  <si>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</si>
  <si>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</si>
  <si>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</si>
  <si>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</si>
  <si>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</si>
  <si>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</si>
  <si>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</si>
  <si>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</si>
  <si>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</si>
  <si>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</si>
  <si>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</si>
  <si>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</si>
  <si>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</si>
  <si>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</si>
  <si>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</si>
  <si>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</si>
  <si>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</si>
  <si>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</si>
  <si>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</si>
  <si>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</si>
  <si>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</si>
  <si>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</si>
  <si>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</si>
  <si>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</si>
  <si>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</si>
  <si>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</si>
  <si>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</si>
  <si>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</si>
  <si>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</si>
  <si>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</si>
  <si>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</si>
  <si>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</si>
  <si>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</si>
  <si>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</si>
  <si>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</si>
  <si>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</si>
  <si>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</si>
  <si>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</si>
  <si>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</si>
  <si>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</si>
  <si>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</si>
  <si>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</si>
  <si>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</si>
  <si>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</si>
  <si>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</si>
  <si>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</si>
  <si>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</si>
  <si>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</si>
  <si>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</si>
  <si>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</si>
  <si>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</si>
  <si>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</si>
  <si>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</si>
  <si>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</si>
  <si>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</si>
  <si>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</si>
  <si>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</si>
  <si>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</si>
  <si>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</si>
  <si>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</si>
  <si>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</si>
  <si>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</si>
  <si>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</si>
  <si>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</si>
  <si>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</si>
  <si>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</si>
  <si>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</si>
  <si>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</si>
  <si>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</si>
  <si>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</si>
  <si>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</si>
  <si>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</si>
  <si>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</si>
  <si>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</si>
  <si>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</si>
  <si>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</si>
  <si>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</si>
  <si>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</si>
  <si>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</si>
  <si>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</si>
  <si>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</si>
  <si>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</si>
  <si>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</si>
  <si>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</si>
  <si>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</si>
  <si>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</si>
  <si>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</si>
  <si>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</si>
  <si>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</si>
  <si>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</si>
  <si>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</si>
  <si>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</si>
  <si>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</si>
  <si>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</si>
  <si>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</si>
  <si>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</si>
  <si>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</si>
  <si>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</si>
  <si>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</si>
  <si>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</si>
  <si>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</si>
  <si>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</si>
  <si>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</si>
  <si>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</si>
  <si>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</si>
  <si>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</si>
  <si>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</si>
  <si>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</si>
  <si>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</si>
  <si>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</si>
  <si>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</si>
  <si>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</si>
  <si>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</si>
  <si>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</si>
  <si>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</si>
  <si>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</si>
  <si>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</si>
  <si>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</si>
  <si>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</si>
  <si>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</si>
  <si>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</si>
  <si>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</si>
  <si>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</si>
  <si>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</si>
  <si>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</si>
  <si>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</si>
  <si>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</si>
  <si>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</si>
  <si>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</si>
  <si>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</si>
  <si>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</si>
  <si>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</si>
  <si>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</si>
  <si>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</si>
  <si>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</si>
  <si>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</si>
  <si>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</si>
  <si>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</si>
  <si>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</si>
  <si>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</si>
  <si>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</si>
  <si>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</si>
  <si>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</si>
  <si>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</si>
  <si>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</si>
  <si>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</si>
  <si>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</si>
  <si>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</si>
  <si>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</si>
  <si>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</si>
  <si>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</si>
  <si>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</si>
  <si>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</si>
  <si>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</si>
  <si>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</si>
  <si>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</si>
  <si>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</si>
  <si>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</si>
  <si>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</si>
  <si>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</si>
  <si>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</si>
  <si>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</si>
  <si>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</si>
  <si>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</si>
  <si>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</si>
  <si>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</si>
  <si>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</si>
  <si>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</si>
  <si>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</si>
  <si>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</si>
  <si>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</si>
  <si>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</si>
  <si>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</si>
  <si>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</si>
  <si>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</si>
  <si>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</si>
  <si>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</si>
  <si>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</si>
  <si>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</si>
  <si>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</si>
  <si>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</si>
  <si>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</si>
  <si>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</si>
  <si>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</si>
  <si>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</si>
  <si>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</si>
  <si>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</si>
  <si>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</si>
  <si>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</si>
  <si>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</si>
  <si>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</si>
  <si>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</si>
  <si>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</si>
  <si>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</si>
  <si>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</si>
  <si>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</si>
  <si>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</si>
  <si>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</si>
  <si>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</si>
  <si>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</si>
  <si>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</si>
  <si>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</si>
  <si>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</si>
  <si>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</si>
  <si>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</si>
  <si>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</si>
  <si>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</si>
  <si>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</si>
  <si>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</si>
  <si>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</si>
  <si>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</si>
  <si>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</si>
  <si>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</si>
  <si>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</si>
  <si>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</si>
  <si>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</si>
  <si>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</si>
  <si>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</si>
  <si>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</si>
  <si>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</si>
  <si>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</si>
  <si>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</si>
  <si>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</si>
  <si>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</si>
  <si>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</si>
  <si>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</si>
  <si>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</si>
  <si>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</si>
  <si>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</si>
  <si>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</si>
  <si>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</si>
  <si>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</si>
  <si>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</si>
  <si>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</si>
  <si>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</si>
  <si>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</si>
  <si>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</si>
  <si>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</si>
  <si>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</si>
  <si>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</si>
  <si>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</si>
  <si>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</si>
  <si>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</si>
  <si>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</si>
  <si>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</si>
  <si>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</si>
  <si>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</si>
  <si>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</si>
  <si>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</si>
  <si>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</si>
  <si>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</si>
  <si>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</si>
  <si>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</si>
  <si>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</si>
  <si>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</si>
  <si>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</si>
  <si>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</si>
  <si>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</si>
  <si>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</si>
  <si>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</si>
  <si>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</si>
  <si>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</si>
  <si>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</si>
  <si>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</si>
  <si>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</si>
  <si>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</si>
  <si>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</si>
  <si>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</si>
  <si>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</si>
  <si>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</si>
  <si>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</si>
  <si>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</si>
  <si>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</si>
  <si>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</si>
  <si>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</si>
  <si>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</si>
  <si>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</si>
  <si>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</si>
  <si>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</si>
  <si>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</si>
  <si>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</si>
  <si>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</si>
  <si>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</si>
  <si>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</si>
  <si>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</si>
  <si>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</si>
  <si>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</si>
  <si>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</si>
  <si>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</si>
  <si>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</si>
  <si>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</si>
  <si>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</si>
  <si>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</si>
  <si>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</si>
  <si>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</si>
  <si>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</si>
  <si>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</si>
  <si>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</si>
  <si>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</si>
  <si>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</si>
  <si>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</si>
  <si>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</si>
  <si>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</si>
  <si>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</si>
  <si>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</si>
  <si>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</si>
  <si>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</si>
  <si>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</si>
  <si>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</si>
  <si>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</si>
  <si>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</si>
  <si>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</si>
  <si>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</si>
  <si>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</si>
  <si>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</si>
  <si>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</si>
  <si>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</si>
  <si>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</si>
  <si>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</si>
  <si>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</si>
  <si>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</si>
  <si>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</si>
  <si>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</si>
  <si>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</si>
  <si>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</si>
  <si>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</si>
  <si>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</si>
  <si>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</si>
  <si>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</si>
  <si>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</si>
  <si>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</si>
  <si>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</si>
  <si>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</si>
  <si>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</si>
  <si>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</si>
  <si>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</si>
  <si>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</si>
  <si>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</si>
  <si>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</si>
  <si>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</si>
  <si>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</si>
  <si>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</si>
  <si>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</si>
  <si>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</si>
  <si>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</si>
  <si>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</si>
  <si>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</si>
  <si>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</si>
  <si>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</si>
  <si>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</si>
  <si>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</si>
  <si>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</si>
  <si>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</si>
  <si>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</si>
  <si>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</si>
  <si>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</si>
  <si>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</si>
  <si>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</si>
  <si>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</si>
  <si>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</si>
  <si>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</si>
  <si>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</si>
  <si>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</si>
  <si>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</si>
  <si>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</si>
  <si>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</si>
  <si>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</si>
  <si>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</si>
  <si>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</si>
  <si>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</si>
  <si>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</si>
  <si>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</si>
  <si>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</si>
  <si>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</si>
  <si>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</si>
  <si>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</si>
  <si>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</si>
  <si>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</si>
  <si>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</si>
  <si>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</si>
  <si>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</si>
  <si>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</si>
  <si>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</si>
  <si>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</si>
  <si>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</si>
  <si>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</si>
  <si>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</si>
  <si>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</si>
  <si>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</si>
  <si>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</si>
  <si>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</si>
  <si>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</si>
  <si>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</si>
  <si>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</si>
  <si>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</si>
  <si>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</si>
  <si>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</si>
  <si>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</si>
  <si>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</si>
  <si>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</si>
  <si>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</si>
  <si>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</si>
  <si>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</si>
  <si>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</si>
  <si>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</si>
  <si>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</si>
  <si>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</si>
  <si>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</si>
  <si>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</si>
  <si>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</si>
  <si>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</si>
  <si>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</si>
  <si>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</si>
  <si>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</si>
  <si>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</si>
  <si>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</si>
  <si>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</si>
  <si>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</si>
  <si>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</si>
  <si>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</si>
  <si>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</si>
  <si>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</si>
  <si>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</si>
  <si>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</si>
  <si>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</si>
  <si>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</si>
  <si>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</si>
  <si>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</si>
  <si>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</si>
  <si>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</si>
  <si>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</si>
  <si>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</si>
  <si>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</si>
  <si>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</si>
  <si>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</si>
  <si>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</si>
  <si>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</si>
  <si>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</si>
  <si>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</si>
  <si>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</si>
  <si>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</si>
  <si>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</si>
  <si>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</si>
  <si>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</si>
  <si>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</si>
  <si>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</si>
  <si>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</si>
  <si>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</si>
  <si>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</si>
  <si>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</si>
  <si>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</si>
  <si>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</si>
  <si>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</si>
  <si>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</si>
  <si>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</si>
  <si>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</si>
  <si>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</si>
  <si>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</si>
  <si>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</si>
  <si>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</si>
  <si>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</si>
  <si>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</si>
  <si>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</si>
  <si>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</si>
  <si>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</si>
  <si>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</si>
  <si>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</si>
  <si>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</si>
  <si>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</si>
  <si>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</si>
  <si>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</si>
  <si>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</si>
  <si>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</si>
  <si>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</si>
  <si>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</si>
  <si>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</si>
  <si>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</si>
  <si>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</si>
  <si>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</si>
  <si>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</si>
  <si>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</si>
  <si>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</si>
  <si>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</si>
  <si>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</si>
  <si>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</si>
  <si>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</si>
  <si>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</si>
  <si>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</si>
  <si>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</si>
  <si>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</si>
  <si>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</si>
  <si>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</si>
  <si>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</si>
  <si>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</si>
  <si>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</si>
  <si>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</si>
  <si>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</si>
  <si>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</si>
  <si>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</si>
  <si>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</si>
  <si>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</si>
  <si>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</si>
  <si>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</si>
  <si>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</si>
  <si>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</si>
  <si>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</si>
  <si>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</si>
  <si>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</si>
  <si>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</si>
  <si>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</si>
  <si>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</si>
  <si>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</si>
  <si>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</si>
  <si>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</si>
  <si>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</si>
  <si>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</si>
  <si>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</si>
  <si>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</si>
  <si>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</si>
  <si>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</si>
  <si>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</si>
  <si>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</si>
  <si>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</si>
  <si>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</si>
  <si>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</si>
  <si>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</si>
  <si>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</si>
  <si>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</si>
  <si>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</si>
  <si>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</si>
  <si>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</si>
  <si>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</si>
  <si>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</si>
  <si>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</si>
  <si>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</si>
  <si>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</si>
  <si>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</si>
  <si>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</si>
  <si>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</si>
  <si>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</si>
  <si>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</si>
  <si>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</si>
  <si>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</si>
  <si>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</si>
  <si>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</si>
  <si>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</si>
  <si>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</si>
  <si>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</si>
  <si>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</si>
  <si>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</si>
  <si>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</si>
  <si>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</si>
  <si>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</si>
  <si>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</si>
  <si>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</si>
  <si>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</si>
  <si>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</si>
  <si>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</si>
  <si>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</si>
  <si>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</si>
  <si>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</si>
  <si>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</si>
  <si>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</si>
  <si>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</si>
  <si>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</si>
  <si>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</si>
  <si>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</si>
  <si>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</si>
  <si>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</si>
  <si>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</si>
  <si>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</si>
  <si>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</si>
  <si>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</si>
  <si>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</si>
  <si>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</si>
  <si>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</si>
  <si>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</si>
  <si>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</si>
  <si>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</si>
  <si>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</si>
  <si>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</si>
  <si>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</si>
  <si>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</si>
  <si>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</si>
  <si>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</si>
  <si>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</si>
  <si>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</si>
  <si>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</si>
  <si>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</si>
  <si>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</si>
  <si>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</si>
  <si>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</si>
  <si>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</si>
  <si>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</si>
  <si>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</si>
  <si>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</si>
  <si>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</si>
  <si>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</si>
  <si>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</si>
  <si>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</si>
  <si>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</si>
  <si>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</si>
  <si>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</si>
  <si>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</si>
  <si>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</si>
  <si>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</si>
  <si>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</si>
  <si>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</si>
  <si>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</si>
  <si>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</si>
  <si>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</si>
  <si>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</si>
  <si>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</si>
  <si>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</si>
  <si>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</si>
  <si>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</si>
  <si>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</si>
  <si>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</si>
  <si>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</si>
  <si>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</si>
  <si>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</si>
  <si>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</si>
  <si>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</si>
  <si>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</si>
  <si>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</si>
  <si>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</si>
  <si>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</si>
  <si>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</si>
  <si>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</si>
  <si>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</si>
  <si>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</si>
  <si>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</si>
  <si>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</si>
  <si>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</si>
  <si>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</si>
  <si>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</si>
  <si>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</si>
  <si>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</si>
  <si>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</si>
  <si>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</si>
  <si>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</si>
  <si>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</si>
  <si>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</si>
  <si>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</si>
  <si>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</si>
  <si>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</si>
  <si>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</si>
  <si>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</si>
  <si>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</si>
  <si>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</si>
  <si>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</si>
  <si>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</si>
  <si>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</si>
  <si>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</si>
  <si>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</si>
  <si>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</si>
  <si>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</si>
  <si>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</si>
  <si>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</si>
  <si>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</si>
  <si>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</si>
  <si>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</si>
  <si>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</si>
  <si>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</si>
  <si>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</si>
  <si>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</si>
  <si>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</si>
  <si>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</si>
  <si>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</si>
  <si>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</si>
  <si>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</si>
  <si>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</si>
  <si>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</si>
  <si>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</si>
  <si>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</si>
  <si>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</si>
  <si>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</si>
  <si>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</si>
  <si>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</si>
  <si>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</si>
  <si>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</si>
  <si>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</si>
  <si>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</si>
  <si>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</si>
  <si>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</si>
  <si>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</si>
  <si>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</si>
  <si>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</si>
  <si>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</si>
  <si>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</si>
  <si>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</si>
  <si>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</si>
  <si>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</si>
  <si>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</si>
  <si>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</si>
  <si>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</si>
  <si>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</si>
  <si>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</si>
  <si>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</si>
  <si>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</si>
  <si>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</si>
  <si>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</si>
  <si>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</si>
  <si>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</si>
  <si>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</si>
  <si>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</si>
  <si>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</si>
  <si>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</si>
  <si>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</si>
  <si>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</si>
  <si>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</si>
  <si>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</si>
  <si>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</si>
  <si>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</si>
  <si>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</si>
  <si>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</si>
  <si>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</si>
  <si>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</si>
  <si>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</si>
  <si>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</si>
  <si>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</si>
  <si>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</si>
  <si>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</si>
  <si>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</si>
  <si>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</si>
  <si>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</si>
  <si>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</si>
  <si>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</si>
  <si>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</si>
  <si>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</si>
  <si>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</si>
  <si>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</si>
  <si>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</si>
  <si>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</si>
  <si>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</si>
  <si>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</si>
  <si>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</si>
  <si>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</si>
  <si>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</si>
  <si>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</si>
  <si>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</si>
  <si>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</si>
  <si>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</si>
  <si>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</si>
  <si>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</si>
  <si>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</si>
  <si>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</si>
  <si>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</si>
  <si>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</si>
  <si>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</si>
  <si>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</si>
  <si>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</si>
  <si>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</si>
  <si>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</si>
  <si>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</si>
  <si>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</si>
  <si>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</si>
  <si>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</si>
  <si>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</si>
  <si>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</si>
  <si>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</si>
  <si>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</si>
  <si>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</si>
  <si>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</si>
  <si>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</si>
  <si>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</si>
  <si>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</si>
  <si>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</si>
  <si>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</si>
  <si>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</si>
  <si>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</si>
  <si>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</si>
  <si>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</si>
  <si>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</si>
  <si>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</si>
  <si>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</si>
  <si>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</si>
  <si>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</si>
  <si>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</si>
  <si>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</si>
  <si>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</si>
  <si>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</si>
  <si>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</si>
  <si>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</si>
  <si>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</si>
  <si>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</si>
  <si>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</si>
  <si>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</si>
  <si>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</si>
  <si>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</si>
  <si>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</si>
  <si>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</si>
  <si>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</si>
  <si>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</si>
  <si>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</si>
  <si>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</si>
  <si>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</si>
  <si>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</si>
  <si>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</si>
  <si>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</si>
  <si>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</si>
  <si>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</si>
  <si>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</si>
  <si>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</si>
  <si>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</si>
  <si>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</si>
  <si>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</si>
  <si>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</si>
  <si>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</si>
  <si>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</si>
  <si>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</si>
  <si>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</si>
  <si>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</si>
  <si>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</si>
  <si>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</si>
  <si>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</si>
  <si>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</si>
  <si>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</si>
  <si>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</si>
  <si>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</si>
  <si>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</si>
  <si>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</si>
  <si>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</si>
  <si>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</si>
  <si>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</si>
  <si>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</si>
  <si>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</si>
  <si>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</si>
  <si>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</si>
  <si>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</si>
  <si>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</si>
  <si>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</si>
  <si>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</si>
  <si>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</si>
  <si>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</si>
  <si>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</si>
  <si>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</si>
  <si>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</si>
  <si>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</si>
  <si>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</si>
  <si>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</si>
  <si>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</si>
  <si>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</si>
  <si>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</si>
  <si>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</si>
  <si>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</si>
  <si>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</si>
  <si>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</si>
  <si>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</si>
  <si>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</si>
  <si>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</si>
  <si>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</si>
  <si>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</si>
  <si>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</si>
  <si>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</si>
  <si>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</si>
  <si>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</si>
  <si>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</si>
  <si>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</si>
  <si>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</si>
  <si>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</si>
  <si>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</si>
  <si>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</si>
  <si>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</si>
  <si>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</si>
  <si>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</si>
  <si>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</si>
  <si>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</si>
  <si>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</si>
  <si>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</si>
  <si>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</si>
  <si>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</si>
  <si>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</si>
  <si>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</si>
  <si>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</si>
  <si>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</si>
  <si>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</si>
  <si>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</si>
  <si>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</si>
  <si>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</si>
  <si>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</si>
  <si>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</si>
  <si>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</si>
  <si>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</si>
  <si>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</si>
  <si>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</si>
  <si>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</si>
  <si>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</si>
  <si>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</si>
  <si>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</si>
  <si>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</si>
  <si>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</si>
  <si>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</si>
  <si>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</si>
  <si>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</si>
  <si>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</si>
  <si>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</si>
  <si>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</si>
  <si>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</si>
  <si>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</si>
  <si>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</si>
  <si>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</si>
  <si>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</si>
  <si>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</si>
  <si>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</si>
  <si>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</si>
  <si>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</si>
  <si>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</si>
  <si>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</si>
  <si>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</si>
  <si>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</si>
  <si>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</si>
  <si>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</si>
  <si>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</si>
  <si>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</si>
  <si>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</si>
  <si>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</si>
  <si>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</si>
  <si>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</si>
  <si>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</si>
  <si>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</si>
  <si>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</si>
  <si>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</si>
  <si>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</si>
  <si>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</si>
  <si>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</si>
  <si>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</si>
  <si>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</si>
  <si>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</si>
  <si>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</si>
  <si>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</si>
  <si>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</si>
  <si>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</si>
  <si>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</si>
  <si>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</si>
  <si>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</si>
  <si>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</si>
  <si>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</si>
  <si>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</si>
  <si>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</si>
  <si>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</si>
  <si>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</si>
  <si>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</si>
  <si>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</si>
  <si>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</si>
  <si>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</si>
  <si>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</si>
  <si>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</si>
  <si>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</si>
  <si>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</si>
  <si>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</si>
  <si>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</si>
  <si>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</si>
  <si>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</si>
  <si>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</si>
  <si>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</si>
  <si>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</si>
  <si>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</si>
  <si>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</si>
  <si>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</si>
  <si>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</si>
  <si>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</si>
  <si>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</si>
  <si>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</si>
  <si>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</si>
  <si>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</si>
  <si>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</si>
  <si>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</si>
  <si>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</si>
  <si>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</si>
  <si>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</si>
  <si>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</si>
  <si>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</si>
  <si>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</si>
  <si>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</si>
  <si>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</si>
  <si>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</si>
  <si>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</si>
  <si>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</si>
  <si>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</si>
  <si>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</si>
  <si>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</si>
  <si>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</si>
  <si>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</si>
  <si>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</si>
  <si>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</si>
  <si>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</si>
  <si>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</si>
  <si>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</si>
  <si>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</si>
  <si>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</si>
  <si>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</si>
  <si>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</si>
  <si>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</si>
  <si>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</si>
  <si>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</si>
  <si>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</si>
  <si>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</si>
  <si>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</si>
  <si>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</si>
  <si>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</si>
  <si>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</si>
  <si>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</si>
  <si>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</si>
  <si>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</si>
  <si>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</si>
  <si>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</si>
  <si>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</si>
  <si>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</si>
  <si>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</si>
  <si>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</si>
  <si>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</si>
  <si>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</si>
  <si>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</si>
  <si>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</si>
  <si>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</si>
  <si>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</si>
  <si>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</si>
  <si>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</si>
  <si>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</si>
  <si>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</si>
  <si>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</si>
  <si>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</si>
  <si>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</si>
  <si>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</si>
  <si>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</si>
  <si>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</si>
  <si>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</si>
  <si>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</si>
  <si>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</si>
  <si>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</si>
  <si>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</si>
  <si>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</si>
  <si>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</si>
  <si>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</si>
  <si>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</si>
  <si>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</si>
  <si>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</si>
  <si>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</si>
  <si>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</si>
  <si>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</si>
  <si>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</si>
  <si>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</si>
  <si>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</si>
  <si>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</si>
  <si>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</si>
  <si>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</si>
  <si>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</si>
  <si>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</si>
  <si>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</si>
  <si>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</si>
  <si>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</si>
  <si>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</si>
  <si>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</si>
  <si>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</si>
  <si>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</si>
  <si>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</si>
  <si>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</si>
  <si>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</si>
  <si>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</si>
  <si>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</si>
  <si>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</si>
  <si>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</si>
  <si>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</si>
  <si>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</si>
  <si>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</si>
  <si>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</si>
  <si>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</si>
  <si>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</si>
  <si>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</si>
  <si>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</si>
  <si>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</si>
  <si>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</si>
  <si>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</si>
  <si>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</si>
  <si>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</si>
  <si>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</si>
  <si>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</si>
  <si>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</si>
  <si>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</si>
  <si>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</si>
  <si>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</si>
  <si>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</si>
  <si>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</si>
  <si>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</si>
  <si>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</si>
  <si>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</si>
  <si>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</si>
  <si>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</si>
  <si>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</si>
  <si>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</si>
  <si>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</si>
  <si>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</si>
  <si>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</si>
  <si>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</si>
  <si>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</si>
  <si>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</si>
  <si>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</si>
  <si>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</si>
  <si>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</si>
  <si>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</si>
  <si>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</si>
  <si>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</si>
  <si>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</si>
  <si>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</si>
  <si>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</si>
  <si>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</si>
  <si>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</si>
  <si>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</si>
  <si>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</si>
  <si>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</si>
  <si>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</si>
  <si>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</si>
  <si>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</si>
  <si>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</si>
  <si>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</si>
  <si>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</si>
  <si>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</si>
  <si>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</si>
  <si>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</si>
  <si>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</si>
  <si>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</si>
  <si>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</si>
  <si>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</si>
  <si>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</si>
  <si>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</si>
  <si>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</si>
  <si>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</si>
  <si>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</si>
  <si>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</si>
  <si>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</si>
  <si>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</si>
  <si>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</si>
  <si>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</si>
  <si>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</si>
  <si>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</si>
  <si>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</si>
  <si>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</si>
  <si>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</si>
  <si>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</si>
  <si>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</si>
  <si>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</si>
  <si>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</si>
  <si>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</si>
  <si>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</si>
  <si>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</si>
  <si>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</si>
  <si>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</si>
  <si>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</si>
  <si>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</si>
  <si>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</si>
  <si>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</si>
  <si>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</si>
  <si>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</si>
  <si>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</si>
  <si>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</si>
  <si>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</si>
  <si>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</si>
  <si>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</si>
  <si>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</si>
  <si>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</si>
  <si>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</si>
  <si>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</si>
  <si>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</si>
  <si>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</si>
  <si>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</si>
  <si>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</si>
  <si>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</si>
  <si>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</si>
  <si>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</si>
  <si>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</si>
  <si>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</si>
  <si>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</si>
  <si>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</si>
  <si>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</si>
  <si>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</si>
  <si>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</si>
  <si>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</si>
  <si>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</si>
  <si>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</si>
  <si>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</si>
  <si>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</si>
  <si>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</si>
  <si>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</si>
  <si>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</si>
  <si>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</si>
  <si>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</si>
  <si>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</si>
  <si>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</si>
  <si>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</si>
  <si>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</si>
  <si>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</si>
  <si>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</si>
  <si>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</si>
  <si>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</si>
  <si>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</si>
  <si>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</si>
  <si>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</si>
  <si>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</si>
  <si>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</si>
  <si>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</si>
  <si>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</si>
  <si>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</si>
  <si>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</si>
  <si>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</si>
  <si>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</si>
  <si>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</si>
  <si>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</si>
  <si>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</si>
  <si>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</si>
  <si>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</si>
  <si>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</si>
  <si>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</si>
  <si>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</si>
  <si>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</si>
  <si>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</si>
  <si>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</si>
  <si>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</si>
  <si>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</si>
  <si>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</si>
  <si>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</si>
  <si>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</si>
  <si>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</si>
  <si>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</si>
  <si>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</si>
  <si>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</si>
  <si>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</si>
  <si>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</si>
  <si>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</si>
  <si>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</si>
  <si>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</si>
  <si>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</si>
  <si>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</si>
  <si>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</si>
  <si>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</si>
  <si>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</si>
  <si>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</si>
  <si>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</si>
  <si>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</si>
  <si>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</si>
  <si>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</si>
  <si>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</si>
  <si>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</si>
  <si>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</si>
  <si>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</si>
  <si>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</si>
  <si>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</si>
  <si>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</si>
  <si>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</si>
  <si>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</si>
  <si>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</si>
  <si>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</si>
  <si>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</si>
  <si>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</si>
  <si>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</si>
  <si>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</si>
  <si>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</si>
  <si>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</si>
  <si>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</si>
  <si>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</si>
  <si>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</si>
  <si>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</si>
  <si>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</si>
  <si>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</si>
  <si>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</si>
  <si>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</si>
  <si>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</si>
  <si>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</si>
  <si>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</si>
  <si>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</si>
  <si>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</si>
  <si>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</si>
  <si>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</si>
  <si>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</si>
  <si>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</si>
  <si>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</si>
  <si>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</si>
  <si>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</si>
  <si>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</si>
  <si>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</si>
  <si>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</si>
  <si>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</si>
  <si>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</si>
  <si>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</si>
  <si>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</si>
  <si>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</si>
  <si>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</si>
  <si>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</si>
  <si>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</si>
  <si>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</si>
  <si>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</si>
  <si>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</si>
  <si>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</si>
  <si>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</si>
  <si>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</si>
  <si>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</si>
  <si>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</si>
  <si>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</si>
  <si>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</si>
  <si>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</si>
  <si>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</si>
  <si>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</si>
  <si>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</si>
  <si>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</si>
  <si>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</si>
  <si>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</si>
  <si>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</si>
  <si>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</si>
  <si>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</si>
  <si>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</si>
  <si>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</si>
  <si>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</si>
  <si>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</si>
  <si>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</si>
  <si>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</si>
  <si>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</si>
  <si>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</si>
  <si>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</si>
  <si>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</si>
  <si>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</si>
  <si>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</si>
  <si>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</si>
  <si>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</si>
  <si>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</si>
  <si>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</si>
  <si>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</si>
  <si>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</si>
  <si>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</si>
  <si>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</si>
  <si>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</si>
  <si>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</si>
  <si>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</si>
  <si>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</si>
  <si>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</si>
  <si>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</si>
  <si>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</si>
  <si>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</si>
  <si>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</si>
  <si>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</si>
  <si>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</si>
  <si>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</si>
  <si>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</si>
  <si>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</si>
  <si>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</si>
  <si>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</si>
  <si>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</si>
  <si>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</si>
  <si>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</si>
  <si>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</si>
  <si>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</si>
  <si>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</si>
  <si>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</si>
  <si>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</si>
  <si>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</si>
  <si>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</si>
  <si>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</si>
  <si>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</si>
  <si>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</si>
  <si>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</si>
  <si>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</si>
  <si>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</si>
  <si>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</si>
  <si>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</si>
  <si>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</si>
  <si>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</si>
  <si>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</si>
  <si>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</si>
  <si>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</si>
  <si>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</si>
  <si>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</si>
  <si>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</si>
  <si>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</si>
  <si>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</si>
  <si>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</si>
  <si>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</si>
  <si>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</si>
  <si>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</si>
  <si>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</si>
  <si>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</si>
  <si>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</si>
  <si>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</si>
  <si>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</si>
  <si>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</si>
  <si>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</si>
  <si>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</si>
  <si>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</si>
  <si>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</si>
  <si>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</si>
  <si>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</si>
  <si>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</si>
  <si>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</si>
  <si>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</si>
  <si>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</si>
  <si>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</si>
  <si>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</si>
  <si>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</si>
  <si>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</si>
  <si>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</si>
  <si>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</si>
  <si>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</si>
  <si>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</si>
  <si>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</si>
  <si>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</si>
  <si>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</si>
  <si>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</si>
  <si>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</si>
  <si>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</si>
  <si>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</si>
  <si>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</si>
  <si>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</si>
  <si>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</si>
  <si>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</si>
  <si>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</si>
  <si>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</si>
  <si>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</si>
  <si>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</si>
  <si>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</si>
  <si>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</si>
  <si>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</si>
  <si>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</si>
  <si>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</si>
  <si>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</si>
  <si>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</si>
  <si>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</si>
  <si>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</si>
  <si>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</si>
  <si>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</si>
  <si>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</si>
  <si>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</si>
  <si>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</si>
  <si>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</si>
  <si>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</si>
  <si>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</si>
  <si>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</si>
  <si>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</si>
  <si>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</si>
  <si>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</si>
  <si>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</si>
  <si>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</si>
  <si>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</si>
  <si>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</si>
  <si>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</si>
  <si>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</si>
  <si>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</si>
  <si>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</si>
  <si>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</si>
  <si>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</si>
  <si>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</si>
  <si>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</si>
  <si>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</si>
  <si>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</si>
  <si>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</si>
  <si>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</si>
  <si>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</si>
  <si>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</si>
  <si>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</si>
  <si>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</si>
  <si>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</si>
  <si>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</si>
  <si>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</si>
  <si>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</si>
  <si>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</si>
  <si>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</si>
  <si>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</si>
  <si>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</si>
  <si>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</si>
  <si>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</si>
  <si>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</si>
  <si>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</si>
  <si>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</si>
  <si>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</si>
  <si>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</si>
  <si>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</si>
  <si>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</si>
  <si>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</si>
  <si>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</si>
  <si>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</si>
  <si>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</si>
  <si>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</si>
  <si>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</si>
  <si>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</si>
  <si>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</si>
  <si>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</si>
  <si>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</si>
  <si>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</si>
  <si>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</si>
  <si>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</si>
  <si>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</si>
  <si>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</si>
  <si>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</si>
  <si>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</si>
  <si>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</si>
  <si>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</si>
  <si>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</si>
  <si>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</si>
  <si>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</si>
  <si>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</si>
  <si>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</si>
  <si>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</si>
  <si>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</si>
  <si>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</si>
  <si>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</si>
  <si>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</si>
  <si>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</si>
  <si>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</si>
  <si>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</si>
  <si>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</si>
  <si>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</si>
  <si>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</si>
  <si>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</si>
  <si>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</si>
  <si>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</si>
  <si>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</si>
  <si>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</si>
  <si>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</si>
  <si>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</si>
  <si>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</si>
  <si>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</si>
  <si>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</si>
  <si>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</si>
  <si>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</si>
  <si>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</si>
  <si>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</si>
  <si>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</si>
  <si>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</si>
  <si>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</si>
  <si>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</si>
  <si>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</si>
  <si>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</si>
  <si>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</si>
  <si>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</si>
  <si>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</si>
  <si>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</si>
  <si>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</si>
  <si>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</si>
  <si>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</si>
  <si>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</si>
  <si>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</si>
  <si>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</si>
  <si>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</si>
  <si>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</si>
  <si>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</si>
  <si>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</si>
  <si>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</si>
  <si>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</si>
  <si>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</si>
  <si>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</si>
  <si>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</si>
  <si>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</si>
  <si>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</si>
  <si>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</si>
  <si>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</si>
  <si>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</si>
  <si>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</si>
  <si>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</si>
  <si>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</si>
  <si>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</si>
  <si>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</si>
  <si>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</si>
  <si>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</si>
  <si>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</si>
  <si>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</si>
  <si>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</si>
  <si>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</si>
  <si>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</si>
  <si>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</si>
  <si>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</si>
  <si>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</si>
  <si>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</si>
  <si>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</si>
  <si>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</si>
  <si>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</si>
  <si>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</si>
  <si>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</si>
  <si>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</si>
  <si>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</si>
  <si>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</si>
  <si>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</si>
  <si>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</si>
  <si>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</si>
  <si>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</si>
  <si>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</si>
  <si>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</si>
  <si>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</si>
  <si>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</si>
  <si>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</si>
  <si>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</si>
  <si>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</si>
  <si>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</si>
  <si>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</si>
  <si>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</si>
  <si>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</si>
  <si>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</si>
  <si>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</si>
  <si>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</si>
  <si>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</si>
  <si>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</si>
  <si>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</si>
  <si>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</si>
  <si>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</si>
  <si>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</si>
  <si>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</si>
  <si>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</si>
  <si>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</si>
  <si>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</si>
  <si>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</si>
  <si>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</si>
  <si>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</si>
  <si>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</si>
  <si>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</si>
  <si>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</si>
  <si>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</si>
  <si>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</si>
  <si>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</si>
  <si>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</si>
  <si>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</si>
  <si>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</si>
  <si>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</si>
  <si>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</si>
  <si>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</si>
  <si>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</si>
  <si>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</si>
  <si>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</si>
  <si>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</si>
  <si>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</si>
  <si>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</si>
  <si>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</si>
  <si>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</si>
  <si>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</si>
  <si>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</si>
  <si>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</si>
  <si>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</si>
  <si>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</si>
  <si>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</si>
  <si>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</si>
  <si>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</si>
  <si>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</si>
  <si>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</si>
  <si>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</si>
  <si>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</si>
  <si>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</si>
  <si>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</si>
  <si>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</si>
  <si>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</si>
  <si>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</si>
  <si>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</si>
  <si>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</si>
  <si>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</si>
  <si>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</si>
  <si>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</si>
  <si>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</si>
  <si>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</si>
  <si>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</si>
  <si>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</si>
  <si>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</si>
  <si>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</si>
  <si>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</si>
  <si>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</si>
  <si>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</si>
  <si>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</si>
  <si>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</si>
  <si>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</si>
  <si>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</si>
  <si>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</si>
  <si>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</si>
  <si>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</si>
  <si>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</si>
  <si>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</si>
  <si>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</si>
  <si>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</si>
  <si>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</si>
  <si>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</si>
  <si>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</si>
  <si>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</si>
  <si>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</si>
  <si>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</si>
  <si>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</si>
  <si>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</si>
  <si>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</si>
  <si>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</si>
  <si>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</si>
  <si>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</si>
  <si>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</si>
  <si>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</si>
  <si>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</si>
  <si>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</si>
  <si>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</si>
  <si>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</si>
  <si>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</si>
  <si>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</si>
  <si>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</si>
  <si>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</si>
  <si>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</si>
  <si>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</si>
  <si>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</si>
  <si>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</si>
  <si>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</si>
  <si>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</si>
  <si>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</si>
  <si>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</si>
  <si>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</si>
  <si>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</si>
  <si>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</si>
  <si>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</si>
  <si>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</si>
  <si>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</si>
  <si>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</si>
  <si>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</si>
  <si>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</si>
  <si>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</si>
  <si>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</si>
  <si>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</si>
  <si>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</si>
  <si>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</si>
  <si>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</si>
  <si>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</si>
  <si>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</si>
  <si>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</si>
  <si>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</si>
  <si>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</si>
  <si>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</si>
  <si>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</si>
  <si>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</si>
  <si>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</si>
  <si>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</si>
  <si>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</si>
  <si>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</si>
  <si>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</si>
  <si>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</si>
  <si>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</si>
  <si>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</si>
  <si>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</si>
  <si>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</si>
  <si>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</si>
  <si>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</si>
  <si>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</si>
  <si>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</si>
  <si>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</si>
  <si>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</si>
  <si>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</si>
  <si>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</si>
  <si>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</si>
  <si>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</si>
  <si>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</si>
  <si>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</si>
  <si>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</si>
  <si>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</si>
  <si>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</si>
  <si>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</si>
  <si>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</si>
  <si>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</si>
  <si>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</si>
  <si>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</si>
  <si>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</si>
  <si>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</si>
  <si>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</si>
  <si>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</si>
  <si>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</si>
  <si>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</si>
  <si>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</si>
  <si>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</si>
  <si>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</si>
  <si>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</si>
  <si>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</si>
  <si>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</si>
  <si>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</si>
  <si>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</si>
  <si>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</si>
  <si>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</si>
  <si>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</si>
  <si>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</si>
  <si>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</si>
  <si>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</si>
  <si>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</si>
  <si>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</si>
  <si>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</si>
  <si>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</si>
  <si>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</si>
  <si>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</si>
  <si>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</si>
  <si>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</si>
  <si>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</si>
  <si>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</si>
  <si>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</si>
  <si>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</si>
  <si>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</si>
  <si>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</si>
  <si>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</si>
  <si>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</si>
  <si>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</si>
  <si>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</si>
  <si>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</si>
  <si>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</si>
  <si>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</si>
  <si>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</si>
  <si>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</si>
  <si>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</si>
  <si>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</si>
  <si>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</si>
  <si>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</si>
  <si>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</si>
  <si>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</si>
  <si>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</si>
  <si>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</si>
  <si>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</si>
  <si>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</si>
  <si>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</si>
  <si>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</si>
  <si>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</si>
  <si>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</si>
  <si>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</si>
  <si>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</si>
  <si>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</si>
  <si>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</si>
  <si>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</si>
  <si>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</si>
  <si>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</si>
  <si>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</si>
  <si>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</si>
  <si>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</si>
  <si>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</si>
  <si>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</si>
  <si>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</si>
  <si>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</si>
  <si>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</si>
  <si>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</si>
  <si>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</si>
  <si>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</si>
  <si>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</si>
  <si>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</si>
  <si>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</si>
  <si>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</si>
  <si>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</si>
  <si>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</si>
  <si>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</si>
  <si>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</si>
  <si>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</si>
  <si>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</si>
  <si>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</si>
  <si>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</si>
  <si>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</si>
  <si>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</si>
  <si>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</si>
  <si>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</si>
  <si>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</si>
  <si>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</si>
  <si>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</si>
  <si>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</si>
  <si>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</si>
  <si>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</si>
  <si>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</si>
  <si>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</si>
  <si>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</si>
  <si>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</si>
  <si>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</si>
  <si>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</si>
  <si>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</si>
  <si>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</si>
  <si>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</si>
  <si>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</si>
  <si>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</si>
  <si>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</si>
  <si>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</si>
  <si>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</si>
  <si>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</si>
  <si>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</si>
  <si>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</si>
  <si>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</si>
  <si>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</si>
  <si>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</si>
  <si>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</si>
  <si>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</si>
  <si>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</si>
  <si>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</si>
  <si>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</si>
  <si>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</si>
  <si>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</si>
  <si>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</si>
  <si>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</si>
  <si>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</si>
  <si>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</si>
  <si>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</si>
  <si>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</si>
  <si>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</si>
  <si>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</si>
  <si>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</si>
  <si>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</si>
  <si>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</si>
  <si>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</si>
  <si>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</si>
  <si>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</si>
  <si>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</si>
  <si>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</si>
  <si>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</si>
  <si>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</si>
  <si>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</si>
  <si>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</si>
  <si>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</si>
  <si>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</si>
  <si>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</si>
  <si>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</si>
  <si>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</si>
  <si>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</si>
  <si>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</si>
  <si>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</si>
  <si>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</si>
  <si>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</si>
  <si>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</si>
  <si>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</si>
  <si>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</si>
  <si>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</si>
  <si>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</si>
  <si>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</si>
  <si>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</si>
  <si>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</si>
  <si>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</si>
  <si>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</si>
  <si>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</si>
  <si>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</si>
  <si>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</si>
  <si>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</si>
  <si>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</si>
  <si>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</si>
  <si>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</si>
  <si>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</si>
  <si>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</si>
  <si>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</si>
  <si>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</si>
  <si>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</si>
  <si>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</si>
  <si>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</si>
  <si>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</si>
  <si>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</si>
  <si>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</si>
  <si>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</si>
  <si>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</si>
  <si>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</si>
  <si>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</si>
  <si>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</si>
  <si>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</si>
  <si>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</si>
  <si>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</si>
  <si>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</si>
  <si>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</si>
  <si>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</si>
  <si>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</si>
  <si>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</si>
  <si>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</si>
  <si>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</si>
  <si>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</si>
  <si>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</si>
  <si>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</si>
  <si>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</si>
  <si>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</si>
  <si>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</si>
  <si>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</si>
  <si>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</si>
  <si>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</si>
  <si>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</si>
  <si>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</si>
  <si>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</si>
  <si>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</si>
  <si>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</si>
  <si>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</si>
  <si>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</si>
  <si>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</si>
  <si>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</si>
  <si>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</si>
  <si>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</si>
  <si>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</si>
  <si>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</si>
  <si>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</si>
  <si>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</si>
  <si>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</si>
  <si>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</si>
  <si>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</si>
  <si>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</si>
  <si>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</si>
  <si>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</si>
  <si>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</si>
  <si>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</si>
  <si>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</si>
  <si>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</si>
  <si>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</si>
  <si>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</si>
  <si>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</si>
  <si>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</si>
  <si>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</si>
  <si>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</si>
  <si>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</si>
  <si>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</si>
  <si>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</si>
  <si>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</si>
  <si>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</si>
  <si>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</si>
  <si>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</si>
  <si>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</si>
  <si>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</si>
  <si>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</si>
  <si>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</si>
  <si>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</si>
  <si>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</si>
  <si>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</si>
  <si>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</si>
  <si>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</si>
  <si>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</si>
  <si>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</si>
  <si>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</si>
  <si>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</si>
  <si>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</si>
  <si>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</si>
  <si>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</si>
  <si>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</si>
  <si>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</si>
  <si>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</si>
  <si>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</si>
  <si>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</si>
  <si>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</si>
  <si>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</si>
  <si>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</si>
  <si>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</si>
  <si>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</si>
  <si>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</si>
  <si>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</si>
  <si>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</si>
  <si>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</si>
  <si>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</si>
  <si>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</si>
  <si>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</si>
  <si>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</si>
  <si>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</si>
  <si>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</si>
  <si>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</si>
  <si>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</si>
  <si>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</si>
  <si>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</si>
  <si>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</si>
  <si>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</si>
  <si>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</si>
  <si>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</si>
  <si>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</si>
  <si>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</si>
  <si>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</si>
  <si>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</si>
  <si>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</si>
  <si>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</si>
  <si>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</si>
  <si>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</si>
  <si>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</si>
  <si>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</si>
  <si>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</si>
  <si>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</si>
  <si>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</si>
  <si>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</si>
  <si>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</si>
  <si>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</si>
  <si>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</si>
  <si>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</si>
  <si>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</si>
  <si>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</si>
  <si>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</si>
  <si>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</si>
  <si>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</si>
  <si>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</si>
  <si>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</si>
  <si>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</si>
  <si>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</si>
  <si>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</si>
  <si>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</si>
  <si>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</si>
  <si>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</si>
  <si>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</si>
  <si>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</si>
  <si>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</si>
  <si>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</si>
  <si>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</si>
  <si>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</si>
  <si>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</si>
  <si>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</si>
  <si>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</si>
  <si>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</si>
  <si>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</si>
  <si>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</si>
  <si>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</si>
  <si>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</si>
  <si>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</si>
  <si>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</si>
  <si>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</si>
  <si>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</si>
  <si>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</si>
  <si>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</si>
  <si>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</si>
  <si>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</si>
  <si>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</si>
  <si>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</si>
  <si>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</si>
  <si>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</si>
  <si>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</si>
  <si>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</si>
  <si>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</si>
  <si>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</si>
  <si>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</si>
  <si>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</si>
  <si>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</si>
  <si>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</si>
  <si>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</si>
  <si>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</si>
  <si>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</si>
  <si>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</si>
  <si>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</si>
  <si>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</si>
  <si>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</si>
  <si>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</si>
  <si>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</si>
  <si>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</si>
  <si>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</si>
  <si>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</si>
  <si>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</si>
  <si>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</si>
  <si>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</si>
  <si>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</si>
  <si>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</si>
  <si>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</si>
  <si>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</si>
  <si>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</si>
  <si>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</si>
  <si>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</si>
  <si>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</si>
  <si>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</si>
  <si>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</si>
  <si>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</si>
  <si>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</si>
  <si>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</si>
  <si>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</si>
  <si>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</si>
  <si>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</si>
  <si>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</si>
  <si>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</si>
  <si>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</si>
  <si>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</si>
  <si>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</si>
  <si>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</si>
  <si>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</si>
  <si>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</si>
  <si>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</si>
  <si>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</si>
  <si>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</si>
  <si>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</si>
  <si>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</si>
  <si>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</si>
  <si>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</si>
  <si>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</si>
  <si>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</si>
  <si>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</si>
  <si>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</si>
  <si>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</si>
  <si>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</si>
  <si>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</si>
  <si>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</si>
  <si>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</si>
  <si>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</si>
  <si>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</si>
  <si>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</si>
  <si>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</si>
  <si>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</si>
  <si>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</si>
  <si>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</si>
  <si>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</si>
  <si>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</si>
  <si>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</si>
  <si>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</si>
  <si>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</si>
  <si>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</si>
  <si>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</si>
  <si>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</si>
  <si>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</si>
  <si>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</si>
  <si>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</si>
  <si>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</si>
  <si>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</si>
  <si>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</si>
  <si>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</si>
  <si>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</si>
  <si>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</si>
  <si>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</si>
  <si>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</si>
  <si>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</si>
  <si>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</si>
  <si>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</si>
  <si>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</si>
  <si>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</si>
  <si>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</si>
  <si>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</si>
  <si>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</si>
  <si>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</si>
  <si>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</si>
  <si>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</si>
  <si>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</si>
  <si>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</si>
  <si>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</si>
  <si>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</si>
  <si>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</si>
  <si>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</si>
  <si>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</si>
  <si>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</si>
  <si>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</si>
  <si>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</si>
  <si>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</si>
  <si>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</si>
  <si>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</si>
  <si>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</si>
  <si>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</si>
  <si>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</si>
  <si>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</si>
  <si>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</si>
  <si>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</si>
  <si>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</si>
  <si>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</si>
  <si>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</si>
  <si>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</si>
  <si>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</si>
  <si>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</si>
  <si>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</si>
  <si>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</si>
  <si>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</si>
  <si>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</si>
  <si>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</si>
  <si>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</si>
  <si>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</si>
  <si>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</si>
  <si>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</si>
  <si>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</si>
  <si>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</si>
  <si>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</si>
  <si>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</si>
  <si>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</si>
  <si>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</si>
  <si>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</si>
  <si>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</si>
  <si>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</si>
  <si>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</si>
  <si>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</si>
  <si>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</si>
  <si>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</si>
  <si>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</si>
  <si>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</si>
  <si>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</si>
  <si>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</si>
  <si>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</si>
  <si>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</si>
  <si>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</si>
  <si>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</si>
  <si>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</si>
  <si>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</si>
  <si>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</si>
  <si>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</si>
  <si>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</si>
  <si>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</si>
  <si>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</si>
  <si>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</si>
  <si>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</si>
  <si>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</si>
  <si>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</si>
  <si>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</si>
  <si>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</si>
  <si>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</si>
  <si>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</si>
  <si>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</si>
  <si>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</si>
  <si>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</si>
  <si>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</si>
  <si>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</si>
  <si>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</si>
  <si>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</si>
  <si>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</si>
  <si>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</si>
  <si>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</si>
  <si>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</si>
  <si>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</si>
  <si>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</si>
  <si>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</si>
  <si>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</si>
  <si>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</si>
  <si>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</si>
  <si>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</si>
  <si>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</si>
  <si>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</si>
  <si>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</si>
  <si>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</si>
  <si>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</si>
  <si>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</si>
  <si>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</si>
  <si>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</si>
  <si>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</si>
  <si>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</si>
  <si>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</si>
  <si>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</si>
  <si>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</si>
  <si>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</si>
  <si>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</si>
  <si>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</si>
  <si>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</si>
  <si>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</si>
  <si>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</si>
  <si>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</si>
  <si>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</si>
  <si>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</si>
  <si>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</si>
  <si>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</si>
  <si>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</si>
  <si>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</si>
  <si>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</si>
  <si>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</si>
  <si>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</si>
  <si>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</si>
  <si>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</si>
  <si>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</si>
  <si>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</si>
  <si>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</si>
  <si>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</si>
  <si>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</si>
  <si>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</si>
  <si>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</si>
  <si>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</si>
  <si>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</si>
  <si>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</si>
  <si>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</si>
  <si>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</si>
  <si>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</si>
  <si>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</si>
  <si>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</si>
  <si>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</si>
  <si>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</si>
  <si>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</si>
  <si>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</si>
  <si>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</si>
  <si>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</si>
  <si>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</si>
  <si>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</si>
  <si>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</si>
  <si>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</si>
  <si>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</si>
  <si>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</si>
  <si>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</si>
  <si>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</si>
  <si>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</si>
  <si>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</si>
  <si>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</si>
  <si>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</si>
  <si>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</si>
  <si>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</si>
  <si>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</si>
  <si>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</si>
  <si>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</si>
  <si>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</si>
  <si>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</si>
  <si>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</si>
  <si>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</si>
  <si>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</si>
  <si>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</si>
  <si>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</si>
  <si>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</si>
  <si>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</si>
  <si>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</si>
  <si>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</si>
  <si>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</si>
  <si>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</si>
  <si>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</si>
  <si>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</si>
  <si>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</si>
  <si>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</si>
  <si>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</si>
  <si>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</si>
  <si>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</si>
  <si>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</si>
  <si>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</si>
  <si>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</si>
  <si>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</si>
  <si>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</si>
  <si>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</si>
  <si>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</si>
  <si>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</si>
  <si>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</si>
  <si>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</si>
  <si>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</si>
  <si>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</si>
  <si>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</si>
  <si>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</si>
  <si>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</si>
  <si>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</si>
  <si>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</si>
  <si>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</si>
  <si>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</si>
  <si>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</si>
  <si>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</si>
  <si>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</si>
  <si>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</si>
  <si>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</si>
  <si>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</si>
  <si>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</si>
  <si>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</si>
  <si>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</si>
  <si>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</si>
  <si>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</si>
  <si>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</si>
  <si>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</si>
  <si>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</si>
  <si>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</si>
  <si>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</si>
  <si>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</si>
  <si>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</si>
  <si>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</si>
  <si>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</si>
  <si>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</si>
  <si>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</si>
  <si>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</si>
  <si>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</si>
  <si>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</si>
  <si>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</si>
  <si>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</si>
  <si>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</si>
  <si>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</si>
  <si>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</si>
  <si>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</si>
  <si>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</si>
  <si>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</si>
  <si>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</si>
  <si>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</si>
  <si>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</si>
  <si>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</si>
  <si>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</si>
  <si>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</si>
  <si>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</si>
  <si>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</si>
  <si>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</si>
  <si>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</si>
  <si>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</si>
  <si>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</si>
  <si>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</si>
  <si>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</si>
  <si>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</si>
  <si>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</si>
  <si>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</si>
  <si>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</si>
  <si>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</si>
  <si>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</si>
  <si>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</si>
  <si>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</si>
  <si>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</si>
  <si>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</si>
  <si>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</si>
  <si>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</si>
  <si>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</si>
  <si>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</si>
  <si>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</si>
  <si>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</si>
  <si>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</si>
  <si>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</si>
  <si>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</si>
  <si>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</si>
  <si>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</si>
  <si>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</si>
  <si>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</si>
  <si>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</si>
  <si>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</si>
  <si>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</si>
  <si>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</si>
  <si>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</si>
  <si>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</si>
  <si>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</si>
  <si>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</si>
  <si>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</si>
  <si>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</si>
  <si>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</si>
  <si>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</si>
  <si>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</si>
  <si>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</si>
  <si>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</si>
  <si>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</si>
  <si>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</si>
  <si>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</si>
  <si>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</si>
  <si>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</si>
  <si>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</si>
  <si>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</si>
  <si>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</si>
  <si>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</si>
  <si>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</si>
  <si>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</si>
  <si>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</si>
  <si>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</si>
  <si>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</si>
  <si>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</si>
  <si>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</si>
  <si>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</si>
  <si>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</si>
  <si>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</si>
  <si>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</si>
  <si>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</si>
  <si>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</si>
  <si>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</si>
  <si>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</si>
  <si>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</si>
  <si>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</si>
  <si>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</si>
  <si>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</si>
  <si>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</si>
  <si>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</si>
  <si>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</si>
  <si>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</si>
  <si>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</si>
  <si>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</si>
  <si>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</si>
  <si>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</si>
  <si>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</si>
  <si>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</si>
  <si>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</si>
  <si>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</si>
  <si>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</si>
  <si>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</si>
  <si>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</si>
  <si>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</si>
  <si>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</si>
  <si>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</si>
  <si>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</si>
  <si>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</si>
  <si>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</si>
  <si>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</si>
  <si>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</si>
  <si>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</si>
  <si>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</si>
  <si>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</si>
  <si>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</si>
  <si>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</si>
  <si>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</si>
  <si>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</si>
  <si>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</si>
  <si>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</si>
  <si>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</si>
  <si>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</si>
  <si>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</si>
  <si>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</si>
  <si>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</si>
  <si>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</si>
  <si>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</si>
  <si>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</si>
  <si>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</si>
  <si>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</si>
  <si>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</si>
  <si>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</si>
  <si>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</si>
  <si>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</si>
  <si>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</si>
  <si>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</si>
  <si>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</si>
  <si>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</si>
  <si>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</si>
  <si>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</si>
  <si>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</si>
  <si>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</si>
  <si>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</si>
  <si>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</si>
  <si>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</si>
  <si>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</si>
  <si>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</si>
  <si>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</si>
  <si>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</si>
  <si>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</si>
  <si>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</si>
  <si>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</si>
  <si>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</si>
  <si>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</si>
  <si>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</si>
  <si>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</si>
  <si>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</si>
  <si>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</si>
  <si>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</si>
  <si>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</si>
  <si>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</si>
  <si>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</si>
  <si>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</si>
  <si>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</si>
  <si>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</si>
  <si>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</si>
  <si>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</si>
  <si>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</si>
  <si>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</si>
  <si>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</si>
  <si>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</si>
  <si>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</si>
  <si>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</si>
  <si>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</si>
  <si>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</si>
  <si>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</si>
  <si>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</si>
  <si>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</si>
  <si>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</si>
  <si>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</si>
  <si>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</si>
  <si>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</si>
  <si>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</si>
  <si>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</si>
  <si>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</si>
  <si>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</si>
  <si>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</si>
  <si>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</si>
  <si>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</si>
  <si>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</si>
  <si>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</si>
  <si>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</si>
  <si>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</si>
  <si>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</si>
  <si>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</si>
  <si>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</si>
  <si>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</si>
  <si>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</si>
  <si>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</si>
  <si>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</si>
  <si>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</si>
  <si>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</si>
  <si>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</si>
  <si>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</si>
  <si>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</si>
  <si>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</si>
  <si>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</si>
  <si>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</si>
  <si>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</si>
  <si>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</si>
  <si>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</si>
  <si>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</si>
  <si>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</si>
  <si>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</si>
  <si>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</si>
  <si>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</si>
  <si>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</si>
  <si>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</si>
  <si>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</si>
  <si>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</si>
  <si>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</si>
  <si>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</si>
  <si>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</si>
  <si>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</si>
  <si>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</si>
  <si>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</si>
  <si>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</si>
  <si>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</si>
  <si>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</si>
  <si>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</si>
  <si>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</si>
  <si>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</si>
  <si>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</si>
  <si>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</si>
  <si>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</si>
  <si>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</si>
  <si>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</si>
  <si>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</si>
  <si>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</si>
  <si>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</si>
  <si>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</si>
  <si>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</si>
  <si>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</si>
  <si>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</si>
  <si>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</si>
  <si>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</si>
  <si>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</si>
  <si>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</si>
  <si>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</si>
  <si>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</si>
  <si>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</si>
  <si>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</si>
  <si>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</si>
  <si>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</si>
  <si>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</si>
  <si>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</si>
  <si>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</si>
  <si>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</si>
  <si>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</si>
  <si>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</si>
  <si>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</si>
  <si>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</si>
  <si>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</si>
  <si>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</si>
  <si>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</si>
  <si>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</si>
  <si>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</si>
  <si>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</si>
  <si>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</si>
  <si>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</si>
  <si>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</si>
  <si>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</si>
  <si>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</si>
  <si>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</si>
  <si>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</si>
  <si>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</si>
  <si>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</si>
  <si>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</si>
  <si>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</si>
  <si>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</si>
  <si>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</si>
  <si>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</si>
  <si>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</si>
  <si>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</si>
  <si>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</si>
  <si>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</si>
  <si>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</si>
  <si>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</si>
  <si>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</si>
  <si>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</si>
  <si>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</si>
  <si>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</si>
  <si>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</si>
  <si>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</si>
  <si>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</si>
  <si>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</si>
  <si>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</si>
  <si>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</si>
  <si>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</si>
  <si>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</si>
  <si>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</si>
  <si>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</si>
  <si>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</si>
  <si>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</si>
  <si>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</si>
  <si>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</si>
  <si>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</si>
  <si>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</si>
  <si>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</si>
  <si>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</si>
  <si>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</si>
  <si>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</si>
  <si>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</si>
  <si>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</si>
  <si>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</si>
  <si>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</si>
  <si>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</si>
  <si>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</si>
  <si>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</si>
  <si>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</si>
  <si>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</si>
  <si>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</si>
  <si>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</si>
  <si>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</si>
  <si>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</si>
  <si>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</si>
  <si>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</si>
  <si>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</si>
  <si>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</si>
  <si>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</si>
  <si>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</si>
  <si>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</si>
  <si>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</si>
  <si>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</si>
  <si>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</si>
  <si>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</si>
  <si>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</si>
  <si>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</si>
  <si>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</si>
  <si>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</si>
  <si>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</si>
  <si>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</si>
  <si>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</si>
  <si>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</si>
  <si>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</si>
  <si>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</si>
  <si>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</si>
  <si>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</si>
  <si>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</si>
  <si>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</si>
  <si>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</si>
  <si>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</si>
  <si>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</si>
  <si>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</si>
  <si>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</si>
  <si>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</si>
  <si>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</si>
  <si>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</si>
  <si>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</si>
  <si>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</si>
  <si>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</si>
  <si>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</si>
  <si>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</si>
  <si>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</si>
  <si>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</si>
  <si>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</si>
  <si>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</si>
  <si>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</si>
  <si>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</si>
  <si>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</si>
  <si>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</si>
  <si>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</si>
  <si>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</si>
  <si>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</si>
  <si>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</si>
  <si>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</si>
  <si>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</si>
  <si>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</si>
  <si>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</si>
  <si>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</si>
  <si>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</si>
  <si>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</si>
  <si>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</si>
  <si>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</si>
  <si>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</si>
  <si>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</si>
  <si>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</si>
  <si>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</si>
  <si>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</si>
  <si>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</si>
  <si>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</si>
  <si>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</si>
  <si>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</si>
  <si>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</si>
  <si>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</si>
  <si>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</si>
  <si>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</si>
  <si>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</si>
  <si>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</si>
  <si>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</si>
  <si>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</si>
  <si>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</si>
  <si>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</si>
  <si>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</si>
  <si>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</si>
  <si>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</si>
  <si>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</si>
  <si>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</si>
  <si>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</si>
  <si>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</si>
  <si>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</si>
  <si>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</si>
  <si>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</si>
  <si>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</si>
  <si>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</si>
  <si>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</si>
  <si>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</si>
  <si>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</si>
  <si>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</si>
  <si>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</si>
  <si>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</si>
  <si>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</si>
  <si>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</si>
  <si>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</si>
  <si>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</si>
  <si>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</si>
  <si>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</si>
  <si>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</si>
  <si>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</si>
  <si>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</si>
  <si>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</si>
  <si>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</si>
  <si>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</si>
  <si>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</si>
  <si>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</si>
  <si>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</si>
  <si>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</si>
  <si>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</si>
  <si>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</si>
  <si>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</si>
  <si>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</si>
  <si>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</si>
  <si>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</si>
  <si>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</si>
  <si>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</si>
  <si>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</si>
  <si>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</si>
  <si>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</si>
  <si>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</si>
  <si>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</si>
  <si>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</si>
  <si>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</si>
  <si>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</si>
  <si>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</si>
  <si>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</si>
  <si>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</si>
  <si>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</si>
  <si>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</si>
  <si>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</si>
  <si>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</si>
  <si>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</si>
  <si>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</si>
  <si>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</si>
  <si>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</si>
  <si>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</si>
  <si>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</si>
  <si>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</si>
  <si>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</si>
  <si>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</si>
  <si>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</si>
  <si>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</si>
  <si>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</si>
  <si>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</si>
  <si>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</si>
  <si>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</si>
  <si>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</si>
  <si>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</si>
  <si>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</si>
  <si>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</si>
  <si>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</si>
  <si>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</si>
  <si>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</si>
  <si>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</si>
  <si>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</si>
  <si>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</si>
  <si>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</si>
  <si>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</si>
  <si>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</si>
  <si>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</si>
  <si>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</si>
  <si>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</si>
  <si>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</si>
  <si>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</si>
  <si>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</si>
  <si>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</si>
  <si>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</si>
  <si>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</si>
  <si>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</si>
  <si>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</si>
  <si>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</si>
  <si>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</si>
  <si>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</si>
  <si>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</si>
  <si>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</si>
  <si>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</si>
  <si>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</si>
  <si>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</si>
  <si>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</si>
  <si>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</si>
  <si>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</si>
  <si>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</si>
  <si>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</si>
  <si>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</si>
  <si>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</si>
  <si>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</si>
  <si>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</si>
  <si>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</si>
  <si>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</si>
  <si>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</si>
  <si>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</si>
  <si>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</si>
  <si>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</si>
  <si>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</si>
  <si>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</si>
  <si>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</si>
  <si>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</si>
  <si>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</si>
  <si>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</si>
  <si>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</si>
  <si>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</si>
  <si>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</si>
  <si>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</si>
  <si>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</si>
  <si>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</si>
  <si>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</si>
  <si>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</si>
  <si>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</si>
  <si>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</si>
  <si>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</si>
  <si>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</si>
  <si>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</si>
  <si>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</si>
  <si>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</si>
  <si>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</si>
  <si>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</si>
  <si>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</si>
  <si>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</si>
  <si>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</si>
  <si>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</si>
  <si>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</si>
  <si>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</si>
  <si>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</si>
  <si>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</si>
  <si>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</si>
  <si>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</si>
  <si>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</si>
  <si>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</si>
  <si>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</si>
  <si>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</si>
  <si>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</si>
  <si>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</si>
  <si>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</si>
  <si>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</si>
  <si>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</si>
  <si>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</si>
  <si>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</si>
  <si>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</si>
  <si>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</si>
  <si>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</si>
  <si>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</si>
  <si>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</si>
  <si>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</si>
  <si>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</si>
  <si>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</si>
  <si>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</si>
  <si>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</si>
  <si>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</si>
  <si>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</si>
  <si>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</si>
  <si>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</si>
  <si>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</si>
  <si>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</si>
  <si>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</si>
  <si>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</si>
  <si>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</si>
  <si>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</si>
  <si>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</si>
  <si>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</si>
  <si>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</si>
  <si>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</si>
  <si>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</si>
  <si>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</si>
  <si>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</si>
  <si>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</si>
  <si>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</si>
  <si>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</si>
  <si>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</si>
  <si>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</si>
  <si>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</si>
  <si>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</si>
  <si>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</si>
  <si>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</si>
  <si>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</si>
  <si>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</si>
  <si>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</si>
  <si>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</si>
  <si>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</si>
  <si>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</si>
  <si>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</si>
  <si>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</si>
  <si>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</si>
  <si>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</si>
  <si>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</si>
  <si>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</si>
  <si>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</si>
  <si>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</si>
  <si>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</si>
  <si>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</si>
  <si>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</si>
  <si>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</si>
  <si>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</si>
  <si>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</si>
  <si>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</si>
  <si>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</si>
  <si>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</si>
  <si>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</si>
  <si>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</si>
  <si>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</si>
  <si>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</si>
  <si>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</si>
  <si>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</si>
  <si>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</si>
  <si>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</si>
  <si>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</si>
  <si>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</si>
  <si>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</si>
  <si>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</si>
  <si>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</si>
  <si>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</si>
  <si>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</si>
  <si>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</si>
  <si>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</si>
  <si>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</si>
  <si>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</si>
  <si>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</si>
  <si>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</si>
  <si>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</si>
  <si>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</si>
  <si>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</si>
  <si>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</si>
  <si>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</si>
  <si>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</si>
  <si>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</si>
  <si>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</si>
  <si>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</si>
  <si>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</si>
  <si>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</si>
  <si>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</si>
  <si>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</si>
  <si>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</si>
  <si>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</si>
  <si>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</si>
  <si>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</si>
  <si>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</si>
  <si>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</si>
  <si>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</si>
  <si>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</si>
  <si>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</si>
  <si>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</si>
  <si>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</si>
  <si>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</si>
  <si>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</si>
  <si>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</si>
  <si>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</si>
  <si>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</si>
  <si>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</si>
  <si>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</si>
  <si>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</si>
  <si>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</si>
  <si>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</si>
  <si>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</si>
  <si>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</si>
  <si>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</si>
  <si>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</si>
  <si>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</si>
  <si>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</si>
  <si>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</si>
  <si>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</si>
  <si>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</si>
  <si>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</si>
  <si>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</si>
  <si>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</si>
  <si>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</si>
  <si>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</si>
  <si>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</si>
  <si>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</si>
  <si>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</si>
  <si>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</si>
  <si>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</si>
  <si>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</si>
  <si>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</si>
  <si>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</si>
  <si>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</si>
  <si>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</si>
  <si>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</si>
  <si>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</si>
  <si>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</si>
  <si>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</si>
  <si>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</si>
  <si>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</si>
  <si>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</si>
  <si>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</si>
  <si>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</si>
  <si>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</si>
  <si>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</si>
  <si>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</si>
  <si>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</si>
  <si>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</si>
  <si>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</si>
  <si>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</si>
  <si>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</si>
  <si>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</si>
  <si>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</si>
  <si>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</si>
  <si>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</si>
  <si>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</si>
  <si>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</si>
  <si>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</si>
  <si>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</si>
  <si>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</si>
  <si>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</si>
  <si>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</si>
  <si>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</si>
  <si>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</si>
  <si>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</si>
  <si>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</si>
  <si>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</si>
  <si>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</si>
  <si>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</si>
  <si>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</si>
  <si>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</si>
  <si>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</si>
  <si>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</si>
  <si>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</si>
  <si>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</si>
  <si>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</si>
  <si>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</si>
  <si>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</si>
  <si>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</si>
  <si>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</si>
  <si>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</si>
  <si>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</si>
  <si>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</si>
  <si>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</si>
  <si>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</si>
  <si>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</si>
  <si>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</si>
  <si>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</si>
  <si>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</si>
  <si>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</si>
  <si>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</si>
  <si>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</si>
  <si>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</si>
  <si>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</si>
  <si>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</si>
  <si>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</si>
  <si>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</si>
  <si>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</si>
  <si>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</si>
  <si>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</si>
  <si>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</si>
  <si>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</si>
  <si>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</si>
  <si>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</si>
  <si>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</si>
  <si>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</si>
  <si>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</si>
  <si>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</si>
  <si>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</si>
  <si>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</si>
  <si>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</si>
  <si>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</si>
  <si>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</si>
  <si>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</si>
  <si>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</si>
  <si>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</si>
  <si>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</si>
  <si>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</si>
  <si>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</si>
  <si>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</si>
  <si>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</si>
  <si>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</si>
  <si>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</si>
  <si>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</si>
  <si>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</si>
  <si>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</si>
  <si>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</si>
  <si>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</si>
  <si>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</si>
  <si>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</si>
  <si>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</si>
  <si>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</si>
  <si>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</si>
  <si>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</si>
  <si>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</si>
  <si>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</si>
  <si>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</si>
  <si>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</si>
  <si>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</si>
  <si>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</si>
  <si>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</si>
  <si>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</si>
  <si>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</si>
  <si>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</si>
  <si>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</si>
  <si>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</si>
  <si>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</si>
  <si>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</si>
  <si>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</si>
  <si>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</si>
  <si>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</si>
  <si>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</si>
  <si>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</si>
  <si>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</si>
  <si>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</si>
  <si>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</si>
  <si>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</si>
  <si>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</si>
  <si>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</si>
  <si>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</si>
  <si>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</si>
  <si>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</si>
  <si>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</si>
  <si>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</si>
  <si>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</si>
  <si>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</si>
  <si>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</si>
  <si>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</si>
  <si>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</si>
  <si>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</si>
  <si>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</si>
  <si>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</si>
  <si>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</si>
  <si>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</si>
  <si>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</si>
  <si>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</si>
  <si>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</si>
  <si>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</si>
  <si>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</si>
  <si>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</si>
  <si>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</si>
  <si>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</si>
  <si>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</si>
  <si>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</si>
  <si>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</si>
  <si>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</si>
  <si>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</si>
  <si>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</si>
  <si>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</si>
  <si>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</si>
  <si>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</si>
  <si>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</si>
  <si>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</si>
  <si>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</si>
  <si>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</si>
  <si>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</si>
  <si>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</si>
  <si>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</si>
  <si>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</si>
  <si>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</si>
  <si>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</si>
  <si>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</si>
  <si>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</si>
  <si>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</si>
  <si>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</si>
  <si>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</si>
  <si>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</si>
  <si>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</si>
  <si>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</si>
  <si>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</si>
  <si>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</si>
  <si>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</si>
  <si>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</si>
  <si>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</si>
  <si>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</si>
  <si>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</si>
  <si>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</si>
  <si>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</si>
  <si>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</si>
  <si>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</si>
  <si>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</si>
  <si>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</si>
  <si>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</si>
  <si>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</si>
  <si>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</si>
  <si>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</si>
  <si>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</si>
  <si>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</si>
  <si>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</si>
  <si>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</si>
  <si>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</si>
  <si>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</si>
  <si>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</si>
  <si>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</si>
  <si>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</si>
  <si>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</si>
  <si>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</si>
  <si>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</si>
  <si>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</si>
  <si>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</si>
  <si>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</si>
  <si>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</si>
  <si>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</si>
  <si>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</si>
  <si>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</si>
  <si>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</si>
  <si>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</si>
  <si>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</si>
  <si>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</si>
  <si>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</si>
  <si>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</si>
  <si>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</si>
  <si>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</si>
  <si>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</si>
  <si>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</si>
  <si>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</si>
  <si>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</si>
  <si>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</si>
  <si>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</si>
  <si>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</si>
  <si>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</si>
  <si>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</si>
  <si>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</si>
  <si>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</si>
  <si>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</si>
  <si>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</si>
  <si>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</si>
  <si>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</si>
  <si>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</si>
  <si>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</si>
  <si>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</si>
  <si>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</si>
  <si>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</si>
  <si>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</si>
  <si>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</si>
  <si>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</si>
  <si>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</si>
  <si>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</si>
  <si>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</si>
  <si>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</si>
  <si>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</si>
  <si>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</si>
  <si>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</si>
  <si>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</si>
  <si>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</si>
  <si>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</si>
  <si>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</si>
  <si>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</si>
  <si>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</si>
  <si>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</si>
  <si>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</si>
  <si>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</si>
  <si>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</si>
  <si>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</si>
  <si>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</si>
  <si>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</si>
  <si>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</si>
  <si>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</si>
  <si>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</si>
  <si>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</si>
  <si>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</si>
  <si>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</si>
  <si>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</si>
  <si>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</si>
  <si>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</si>
  <si>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</si>
  <si>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</si>
  <si>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</si>
  <si>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</si>
  <si>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</si>
  <si>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</si>
  <si>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</si>
  <si>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</si>
  <si>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</si>
  <si>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</si>
  <si>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</si>
  <si>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</si>
  <si>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</si>
  <si>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</si>
  <si>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</si>
  <si>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</si>
  <si>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</si>
  <si>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</si>
  <si>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</si>
  <si>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</si>
  <si>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</si>
  <si>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</si>
  <si>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</si>
  <si>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</si>
  <si>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</si>
  <si>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</si>
  <si>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</si>
  <si>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</si>
  <si>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</si>
  <si>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</si>
  <si>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</si>
  <si>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</si>
  <si>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</si>
  <si>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</si>
  <si>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</si>
  <si>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</si>
  <si>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</si>
  <si>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</si>
  <si>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</si>
  <si>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</si>
  <si>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</si>
  <si>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</si>
  <si>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</si>
  <si>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</si>
  <si>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</si>
  <si>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</si>
  <si>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</si>
  <si>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</si>
  <si>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</si>
  <si>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</si>
  <si>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</si>
  <si>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</si>
  <si>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</si>
  <si>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</si>
  <si>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</si>
  <si>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</si>
  <si>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</si>
  <si>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</si>
  <si>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</si>
  <si>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</si>
  <si>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</si>
  <si>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</si>
  <si>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</si>
  <si>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</si>
  <si>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</si>
  <si>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</si>
  <si>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</si>
  <si>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</si>
  <si>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</si>
  <si>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</si>
  <si>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</si>
  <si>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</si>
  <si>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</si>
  <si>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</si>
  <si>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</si>
  <si>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</si>
  <si>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</si>
  <si>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</si>
  <si>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</si>
  <si>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</si>
  <si>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</si>
  <si>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</si>
  <si>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</si>
  <si>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</si>
  <si>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</si>
  <si>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</si>
  <si>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</si>
  <si>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</si>
  <si>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</si>
  <si>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</si>
  <si>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</si>
  <si>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</si>
  <si>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</si>
  <si>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</si>
  <si>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</si>
  <si>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</si>
  <si>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</si>
  <si>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</si>
  <si>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</si>
  <si>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</si>
  <si>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</si>
  <si>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</si>
  <si>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</si>
  <si>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</si>
  <si>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</si>
  <si>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</si>
  <si>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</si>
  <si>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</si>
  <si>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</si>
  <si>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</si>
  <si>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</si>
  <si>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</si>
  <si>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</si>
  <si>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</si>
  <si>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</si>
  <si>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</si>
  <si>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</si>
  <si>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</si>
  <si>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</si>
  <si>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</si>
  <si>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</si>
  <si>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</si>
  <si>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</si>
  <si>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</si>
  <si>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</si>
  <si>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</si>
  <si>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</si>
  <si>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</si>
  <si>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</si>
  <si>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</si>
  <si>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</si>
  <si>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</si>
  <si>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</si>
  <si>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</si>
  <si>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</si>
  <si>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</si>
  <si>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</si>
  <si>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</si>
  <si>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</si>
  <si>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</si>
  <si>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</si>
  <si>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</si>
  <si>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</si>
  <si>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</si>
  <si>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</si>
  <si>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</si>
  <si>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</si>
  <si>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</si>
  <si>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</si>
  <si>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</si>
  <si>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</si>
  <si>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</si>
  <si>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</si>
  <si>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</si>
  <si>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</si>
  <si>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</si>
  <si>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</si>
  <si>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</si>
  <si>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</si>
  <si>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</si>
  <si>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</si>
  <si>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</si>
  <si>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</si>
  <si>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</si>
  <si>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</si>
  <si>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</si>
  <si>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</si>
  <si>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</si>
  <si>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</si>
  <si>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</si>
  <si>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</si>
  <si>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</si>
  <si>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</si>
  <si>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</si>
  <si>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</si>
  <si>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</si>
  <si>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</si>
  <si>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</si>
  <si>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</si>
  <si>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</si>
  <si>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</si>
  <si>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</si>
  <si>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</si>
  <si>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</si>
  <si>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</si>
  <si>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</si>
  <si>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</si>
  <si>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</si>
  <si>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</si>
  <si>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</si>
  <si>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</si>
  <si>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</si>
  <si>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</si>
  <si>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</si>
  <si>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</si>
  <si>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</si>
  <si>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</si>
  <si>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</si>
  <si>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</si>
  <si>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</si>
  <si>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</si>
  <si>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</si>
  <si>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</si>
  <si>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</si>
  <si>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</si>
  <si>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</si>
  <si>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</si>
  <si>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</si>
  <si>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</si>
  <si>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</si>
  <si>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</si>
  <si>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</si>
  <si>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</si>
  <si>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</si>
  <si>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</si>
  <si>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</si>
  <si>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</si>
  <si>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</si>
  <si>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</si>
  <si>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</si>
  <si>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</si>
  <si>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</si>
  <si>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</si>
  <si>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</si>
  <si>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</si>
  <si>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</si>
  <si>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</si>
  <si>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</si>
  <si>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</si>
  <si>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</si>
  <si>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</si>
  <si>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</si>
  <si>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</si>
  <si>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</si>
  <si>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</si>
  <si>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</si>
  <si>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</si>
  <si>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</si>
  <si>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</si>
  <si>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</si>
  <si>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</si>
  <si>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</si>
  <si>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</si>
  <si>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</si>
  <si>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</si>
  <si>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</si>
  <si>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</si>
  <si>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</si>
  <si>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</si>
  <si>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</si>
  <si>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</si>
  <si>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</si>
  <si>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</si>
  <si>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</si>
  <si>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</si>
  <si>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</si>
  <si>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</si>
  <si>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</si>
  <si>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</si>
  <si>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</si>
  <si>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</si>
  <si>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</si>
  <si>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</si>
  <si>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</si>
  <si>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</si>
  <si>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</si>
  <si>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</si>
  <si>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</si>
  <si>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</si>
  <si>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</si>
  <si>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</si>
  <si>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</si>
  <si>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</si>
  <si>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</si>
  <si>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</si>
  <si>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</si>
  <si>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</si>
  <si>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</si>
  <si>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</si>
  <si>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</si>
  <si>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</si>
  <si>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</si>
  <si>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</si>
  <si>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</si>
  <si>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</si>
  <si>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</si>
  <si>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</si>
  <si>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</si>
  <si>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</si>
  <si>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</si>
  <si>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</si>
  <si>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</si>
  <si>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</si>
  <si>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</si>
  <si>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</si>
  <si>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</si>
  <si>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</si>
  <si>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</si>
  <si>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</si>
  <si>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</si>
  <si>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</si>
  <si>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</si>
  <si>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</si>
  <si>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</si>
  <si>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</si>
  <si>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</si>
  <si>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</si>
  <si>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</si>
  <si>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</si>
  <si>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</si>
  <si>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</si>
  <si>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</si>
  <si>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</si>
  <si>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</si>
  <si>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</si>
  <si>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</si>
  <si>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</si>
  <si>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</si>
  <si>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</si>
  <si>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</si>
  <si>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</si>
  <si>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</si>
  <si>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</si>
  <si>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</si>
  <si>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</si>
  <si>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</si>
  <si>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</si>
  <si>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</si>
  <si>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</si>
  <si>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</si>
  <si>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</si>
  <si>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</si>
  <si>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</si>
  <si>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</si>
  <si>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</si>
  <si>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</si>
  <si>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</si>
  <si>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</si>
  <si>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</si>
  <si>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</si>
  <si>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</si>
  <si>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</si>
  <si>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</si>
  <si>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</si>
  <si>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</si>
  <si>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</si>
  <si>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</si>
  <si>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</si>
  <si>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</si>
  <si>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</si>
  <si>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</si>
  <si>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</si>
  <si>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</si>
  <si>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</si>
  <si>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</si>
  <si>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</si>
  <si>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</si>
  <si>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</si>
  <si>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</si>
  <si>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</si>
  <si>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</si>
  <si>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</si>
  <si>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</si>
  <si>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</si>
  <si>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</si>
  <si>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</si>
  <si>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</si>
  <si>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</si>
  <si>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</si>
  <si>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</si>
  <si>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</si>
  <si>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</si>
  <si>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</si>
  <si>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</si>
  <si>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</si>
  <si>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</si>
  <si>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</si>
  <si>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</si>
  <si>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</si>
  <si>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</si>
  <si>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</si>
  <si>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</si>
  <si>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</si>
  <si>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</si>
  <si>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</si>
  <si>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</si>
  <si>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</si>
  <si>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</si>
  <si>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</si>
  <si>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</si>
  <si>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</si>
  <si>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</si>
  <si>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</si>
  <si>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</si>
  <si>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</si>
  <si>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</si>
  <si>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</si>
  <si>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</si>
  <si>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</si>
  <si>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</si>
  <si>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</si>
  <si>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</si>
  <si>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</si>
  <si>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</si>
  <si>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</si>
  <si>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</si>
  <si>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</si>
  <si>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</si>
  <si>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</si>
  <si>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</si>
  <si>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</si>
  <si>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</si>
  <si>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</si>
  <si>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</si>
  <si>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</si>
  <si>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</si>
  <si>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</si>
  <si>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</si>
  <si>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</si>
  <si>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</si>
  <si>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</si>
  <si>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</si>
  <si>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</si>
  <si>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</si>
  <si>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</si>
  <si>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</si>
  <si>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</si>
  <si>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</si>
  <si>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</si>
  <si>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</si>
  <si>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</si>
  <si>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</si>
  <si>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</si>
  <si>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</si>
  <si>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</si>
  <si>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</si>
  <si>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</si>
  <si>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</si>
  <si>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</si>
  <si>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</si>
  <si>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</si>
  <si>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</si>
  <si>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</si>
  <si>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</si>
  <si>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</si>
  <si>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</si>
  <si>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</si>
  <si>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</si>
  <si>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</si>
  <si>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</si>
  <si>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</si>
  <si>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</si>
  <si>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</si>
  <si>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</si>
  <si>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</si>
  <si>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</si>
  <si>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</si>
  <si>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</si>
  <si>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</si>
  <si>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</si>
  <si>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</si>
  <si>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</si>
  <si>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</si>
  <si>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</si>
  <si>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</si>
  <si>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</si>
  <si>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</si>
  <si>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</si>
  <si>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</si>
  <si>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</si>
  <si>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</si>
  <si>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</si>
  <si>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</si>
  <si>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</si>
  <si>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</si>
  <si>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</si>
  <si>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</si>
  <si>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</si>
  <si>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</si>
  <si>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</si>
  <si>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</si>
  <si>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</si>
  <si>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</si>
  <si>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</si>
  <si>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</si>
  <si>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</si>
  <si>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</si>
  <si>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</si>
  <si>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</si>
  <si>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</si>
  <si>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</si>
  <si>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</si>
  <si>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</si>
  <si>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</si>
  <si>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</si>
  <si>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</si>
  <si>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</si>
  <si>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</si>
  <si>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</si>
  <si>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</si>
  <si>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</si>
  <si>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</si>
  <si>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</si>
  <si>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</si>
  <si>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</si>
  <si>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</si>
  <si>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</si>
  <si>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</si>
  <si>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</si>
  <si>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</si>
  <si>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</si>
  <si>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</si>
  <si>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</si>
  <si>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</si>
  <si>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</si>
  <si>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</si>
  <si>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</si>
  <si>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</si>
  <si>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</si>
  <si>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</si>
  <si>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</si>
  <si>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</si>
  <si>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</si>
  <si>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</si>
  <si>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</si>
  <si>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</si>
  <si>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</si>
  <si>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</si>
  <si>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</si>
  <si>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</si>
  <si>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</si>
  <si>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</si>
  <si>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</si>
  <si>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</si>
  <si>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</si>
  <si>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</si>
  <si>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</si>
  <si>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</si>
  <si>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</si>
  <si>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</si>
  <si>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</si>
  <si>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</si>
  <si>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</si>
  <si>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</si>
  <si>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</si>
  <si>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</si>
  <si>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</si>
  <si>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</si>
  <si>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</si>
  <si>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</si>
  <si>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</si>
  <si>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</si>
  <si>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</si>
  <si>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</si>
  <si>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</si>
  <si>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</si>
  <si>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</si>
  <si>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</si>
  <si>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</si>
  <si>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</si>
  <si>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</si>
  <si>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</si>
  <si>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</si>
  <si>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</si>
  <si>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</si>
  <si>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</si>
  <si>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</si>
  <si>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</si>
  <si>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</si>
  <si>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</si>
  <si>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</si>
  <si>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</si>
  <si>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</si>
  <si>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</si>
  <si>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</si>
  <si>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</si>
  <si>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</si>
  <si>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</si>
  <si>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</si>
  <si>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</si>
  <si>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</si>
  <si>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</si>
  <si>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</si>
  <si>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</si>
  <si>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</si>
  <si>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</si>
  <si>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</si>
  <si>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</si>
  <si>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</si>
  <si>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</si>
  <si>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</si>
  <si>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</si>
  <si>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</si>
  <si>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</si>
  <si>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</si>
  <si>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</si>
  <si>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</si>
  <si>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</si>
  <si>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</si>
  <si>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</si>
  <si>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</si>
  <si>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</si>
  <si>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</si>
  <si>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</si>
  <si>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</si>
  <si>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</si>
  <si>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</si>
  <si>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</si>
  <si>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</si>
  <si>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</si>
  <si>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</si>
  <si>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</si>
  <si>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</si>
  <si>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</si>
  <si>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</si>
  <si>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</si>
  <si>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</si>
  <si>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</si>
  <si>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</si>
  <si>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</si>
  <si>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</si>
  <si>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</si>
  <si>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</si>
  <si>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</si>
  <si>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</si>
  <si>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</si>
  <si>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</si>
  <si>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</si>
  <si>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</si>
  <si>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</si>
  <si>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</si>
  <si>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</si>
  <si>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</si>
  <si>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</si>
  <si>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</si>
  <si>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</si>
  <si>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</si>
  <si>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</si>
  <si>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</si>
  <si>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</si>
  <si>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</si>
  <si>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</si>
  <si>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</si>
  <si>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</si>
  <si>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</si>
  <si>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</si>
  <si>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</si>
  <si>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</si>
  <si>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</si>
  <si>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</si>
  <si>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</si>
  <si>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</si>
  <si>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</si>
  <si>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</si>
  <si>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</si>
  <si>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</si>
  <si>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</si>
  <si>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</si>
  <si>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</si>
  <si>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</si>
  <si>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</si>
  <si>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</si>
  <si>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</si>
  <si>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</si>
  <si>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</si>
  <si>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</si>
  <si>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</si>
  <si>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</si>
  <si>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</si>
  <si>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</si>
  <si>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</si>
  <si>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</si>
  <si>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</si>
  <si>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</si>
  <si>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</si>
  <si>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</si>
  <si>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</si>
  <si>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</si>
  <si>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</si>
  <si>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</si>
  <si>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</si>
  <si>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</si>
  <si>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</si>
  <si>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</si>
  <si>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</si>
  <si>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</si>
  <si>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</si>
  <si>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</si>
  <si>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</si>
  <si>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</si>
  <si>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</si>
  <si>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</si>
  <si>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</si>
  <si>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</si>
  <si>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</si>
  <si>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</si>
  <si>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</si>
  <si>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</si>
  <si>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</si>
  <si>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</si>
  <si>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</si>
  <si>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</si>
  <si>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</si>
  <si>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</si>
  <si>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</si>
  <si>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</si>
  <si>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</si>
  <si>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</si>
  <si>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</si>
  <si>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</si>
  <si>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</si>
  <si>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</si>
  <si>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</si>
  <si>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</si>
  <si>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</si>
  <si>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</si>
  <si>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</si>
  <si>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</si>
  <si>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</si>
  <si>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</si>
  <si>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</si>
  <si>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</si>
  <si>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</si>
  <si>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</si>
  <si>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</si>
  <si>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</si>
  <si>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</si>
  <si>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</si>
  <si>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</si>
  <si>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</si>
  <si>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</si>
  <si>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</si>
  <si>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</si>
  <si>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</si>
  <si>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</si>
  <si>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</si>
  <si>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</si>
  <si>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</si>
  <si>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</si>
  <si>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</si>
  <si>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</si>
  <si>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</si>
  <si>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</si>
  <si>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</si>
  <si>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</si>
  <si>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</si>
  <si>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</si>
  <si>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</si>
  <si>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</si>
  <si>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</si>
  <si>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</si>
  <si>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</si>
  <si>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</si>
  <si>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</si>
  <si>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</si>
  <si>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</si>
  <si>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</si>
  <si>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</si>
  <si>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</si>
  <si>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</si>
  <si>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</si>
  <si>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</si>
  <si>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</si>
  <si>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</si>
  <si>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</si>
  <si>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</si>
  <si>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</si>
  <si>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</si>
  <si>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</si>
  <si>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</si>
  <si>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</si>
  <si>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</si>
  <si>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</si>
  <si>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</si>
  <si>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</si>
  <si>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</si>
  <si>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</si>
  <si>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</si>
  <si>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</si>
  <si>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</si>
  <si>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</si>
  <si>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</si>
  <si>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</si>
  <si>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</si>
  <si>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</si>
  <si>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</si>
  <si>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</si>
  <si>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</si>
  <si>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</si>
  <si>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</si>
  <si>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</si>
  <si>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</si>
  <si>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</si>
  <si>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</si>
  <si>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</si>
  <si>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</si>
  <si>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</si>
  <si>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</si>
  <si>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</si>
  <si>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</si>
  <si>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</si>
  <si>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</si>
  <si>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</si>
  <si>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</si>
  <si>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</si>
  <si>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</si>
  <si>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</si>
  <si>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</si>
  <si>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</si>
  <si>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</si>
  <si>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</si>
  <si>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</si>
  <si>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</si>
  <si>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</si>
  <si>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</si>
  <si>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</si>
  <si>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</si>
  <si>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</si>
  <si>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</si>
  <si>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</si>
  <si>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</si>
  <si>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</si>
  <si>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</si>
  <si>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</si>
  <si>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</si>
  <si>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</si>
  <si>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</si>
  <si>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</si>
  <si>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</si>
  <si>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</si>
  <si>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</si>
  <si>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</si>
  <si>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</si>
  <si>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</si>
  <si>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</si>
  <si>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</si>
  <si>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</si>
  <si>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</si>
  <si>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</si>
  <si>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</si>
  <si>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</si>
  <si>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</si>
  <si>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</si>
  <si>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</si>
  <si>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</si>
  <si>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</si>
  <si>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</si>
  <si>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</si>
  <si>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</si>
  <si>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</si>
  <si>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</si>
  <si>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</si>
  <si>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</si>
  <si>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</si>
  <si>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</si>
  <si>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</si>
  <si>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</si>
  <si>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</si>
  <si>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</si>
  <si>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</si>
  <si>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</si>
  <si>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</si>
  <si>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</si>
  <si>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</si>
  <si>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</si>
  <si>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</si>
  <si>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</si>
  <si>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</si>
  <si>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</si>
  <si>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</si>
  <si>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</si>
  <si>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</si>
  <si>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</si>
  <si>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</si>
  <si>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</si>
  <si>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</si>
  <si>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</si>
  <si>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</si>
  <si>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</si>
  <si>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</si>
  <si>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</si>
  <si>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</si>
  <si>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</si>
  <si>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</si>
  <si>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</si>
  <si>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</si>
  <si>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</si>
  <si>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</si>
  <si>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</si>
  <si>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</si>
  <si>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</si>
  <si>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</si>
  <si>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</si>
  <si>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</si>
  <si>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</si>
  <si>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</si>
  <si>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</si>
  <si>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</si>
  <si>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</si>
  <si>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</si>
  <si>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</si>
  <si>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</si>
  <si>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</si>
  <si>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</si>
  <si>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</si>
  <si>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</si>
  <si>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</si>
  <si>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</si>
  <si>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</si>
  <si>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</si>
  <si>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</si>
  <si>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</si>
  <si>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</si>
  <si>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</si>
  <si>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</si>
  <si>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</si>
  <si>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</si>
  <si>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</si>
  <si>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</si>
  <si>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</si>
  <si>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</si>
  <si>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</si>
  <si>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</si>
  <si>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</si>
  <si>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</si>
  <si>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</si>
  <si>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</si>
  <si>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</si>
  <si>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</si>
  <si>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</si>
  <si>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</si>
  <si>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</si>
  <si>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</si>
  <si>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</si>
  <si>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</si>
  <si>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</si>
  <si>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</si>
  <si>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</si>
  <si>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</si>
  <si>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</si>
  <si>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</si>
  <si>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</si>
  <si>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</si>
  <si>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</si>
  <si>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</si>
  <si>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</si>
  <si>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</si>
  <si>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</si>
  <si>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</si>
  <si>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</si>
  <si>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</si>
  <si>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</si>
  <si>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</si>
  <si>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</si>
  <si>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</si>
  <si>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</si>
  <si>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</si>
  <si>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</si>
  <si>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</si>
  <si>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</si>
  <si>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</si>
  <si>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</si>
  <si>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</si>
  <si>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</si>
  <si>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</si>
  <si>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</si>
  <si>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</si>
  <si>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</si>
  <si>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</si>
  <si>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</si>
  <si>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</si>
  <si>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</si>
  <si>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</si>
  <si>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</si>
  <si>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</si>
  <si>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</si>
  <si>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</si>
  <si>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</si>
  <si>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</si>
  <si>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</si>
  <si>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</si>
  <si>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</si>
  <si>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</si>
  <si>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</si>
  <si>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</si>
  <si>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</si>
  <si>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</si>
  <si>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</si>
  <si>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</si>
  <si>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</si>
  <si>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</si>
  <si>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</si>
  <si>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</si>
  <si>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</si>
  <si>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</si>
  <si>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</si>
  <si>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</si>
  <si>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</si>
  <si>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</si>
  <si>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</si>
  <si>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</si>
  <si>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</si>
  <si>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</si>
  <si>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</si>
  <si>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</si>
  <si>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</si>
  <si>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</si>
  <si>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</si>
  <si>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</si>
  <si>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</si>
  <si>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</si>
  <si>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</si>
  <si>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</si>
  <si>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</si>
  <si>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</si>
  <si>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</si>
  <si>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</si>
  <si>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</si>
  <si>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</si>
  <si>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</si>
  <si>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</si>
  <si>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</si>
  <si>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</si>
  <si>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</si>
  <si>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</si>
  <si>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</si>
  <si>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</si>
  <si>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</si>
  <si>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</si>
  <si>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</si>
  <si>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</si>
  <si>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</si>
  <si>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</si>
  <si>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</si>
  <si>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</si>
  <si>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</si>
  <si>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</si>
  <si>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</si>
  <si>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</si>
  <si>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</si>
  <si>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</si>
  <si>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</si>
  <si>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</si>
  <si>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</si>
  <si>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</si>
  <si>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</si>
  <si>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</si>
  <si>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</si>
  <si>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</si>
  <si>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</si>
  <si>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</si>
  <si>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</si>
  <si>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</si>
  <si>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</si>
  <si>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</si>
  <si>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</si>
  <si>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</si>
  <si>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</si>
  <si>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</si>
  <si>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</si>
  <si>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</si>
  <si>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</si>
  <si>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</si>
  <si>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</si>
  <si>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</si>
  <si>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</si>
  <si>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</si>
  <si>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</si>
  <si>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</si>
  <si>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</si>
  <si>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</si>
  <si>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</si>
  <si>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</si>
  <si>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</si>
  <si>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</si>
  <si>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</si>
  <si>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</si>
  <si>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</si>
  <si>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</si>
  <si>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</si>
  <si>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</si>
  <si>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</si>
  <si>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</si>
  <si>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</si>
  <si>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</si>
  <si>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</si>
  <si>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</si>
  <si>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</si>
  <si>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</si>
  <si>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</si>
  <si>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</si>
  <si>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</si>
  <si>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</si>
  <si>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</si>
  <si>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</si>
  <si>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</si>
  <si>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</si>
  <si>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</si>
  <si>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</si>
  <si>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</si>
  <si>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</si>
  <si>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</si>
  <si>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</si>
  <si>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</si>
  <si>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</si>
  <si>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</si>
  <si>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</si>
  <si>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</si>
  <si>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</si>
  <si>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</si>
  <si>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</si>
  <si>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</si>
  <si>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</si>
  <si>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</si>
  <si>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</si>
  <si>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</si>
  <si>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</si>
  <si>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</si>
  <si>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</si>
  <si>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</si>
  <si>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</si>
  <si>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</si>
  <si>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</si>
  <si>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</si>
  <si>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</si>
  <si>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</si>
  <si>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</si>
  <si>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</si>
  <si>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</si>
  <si>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</si>
  <si>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</si>
  <si>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</si>
  <si>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</si>
  <si>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</si>
  <si>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</si>
  <si>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</si>
  <si>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</si>
  <si>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</si>
  <si>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</si>
  <si>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</si>
  <si>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</si>
  <si>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</si>
  <si>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</si>
  <si>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</si>
  <si>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</si>
  <si>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</si>
  <si>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</si>
  <si>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</si>
  <si>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</si>
  <si>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</si>
  <si>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</si>
  <si>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</si>
  <si>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</si>
  <si>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</si>
  <si>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</si>
  <si>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</si>
  <si>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</si>
  <si>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</si>
  <si>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</si>
  <si>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</si>
  <si>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</si>
  <si>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</si>
  <si>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</si>
  <si>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</si>
  <si>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</si>
  <si>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</si>
  <si>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</si>
  <si>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</si>
  <si>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</si>
  <si>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</si>
  <si>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</si>
  <si>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</si>
  <si>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</si>
  <si>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</si>
  <si>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</si>
  <si>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</si>
  <si>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</si>
  <si>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</si>
  <si>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</si>
  <si>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</si>
  <si>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</si>
  <si>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</si>
  <si>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</si>
  <si>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</si>
  <si>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</si>
  <si>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</si>
  <si>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</si>
  <si>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</si>
  <si>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</si>
  <si>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</si>
  <si>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</si>
  <si>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</si>
  <si>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</si>
  <si>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</si>
  <si>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</si>
  <si>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</si>
  <si>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</si>
  <si>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</si>
  <si>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</si>
  <si>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</si>
  <si>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</si>
  <si>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</si>
  <si>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</si>
  <si>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</si>
  <si>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</si>
  <si>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</si>
  <si>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</si>
  <si>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</si>
  <si>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</si>
  <si>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</si>
  <si>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</si>
  <si>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</si>
  <si>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</si>
  <si>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</si>
  <si>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</si>
  <si>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</si>
  <si>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</si>
  <si>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</si>
  <si>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</si>
  <si>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</si>
  <si>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</si>
  <si>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</si>
  <si>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</si>
  <si>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</si>
  <si>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</si>
  <si>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</si>
  <si>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</si>
  <si>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</si>
  <si>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</si>
  <si>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</si>
  <si>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</si>
  <si>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</si>
  <si>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</si>
  <si>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</si>
  <si>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</si>
  <si>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</si>
  <si>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</si>
  <si>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</si>
  <si>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</si>
  <si>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</si>
  <si>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</si>
  <si>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</si>
  <si>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</si>
  <si>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</si>
  <si>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</si>
  <si>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</si>
  <si>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</si>
  <si>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</si>
  <si>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</si>
  <si>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</si>
  <si>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</si>
  <si>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</si>
  <si>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</si>
  <si>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</si>
  <si>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</si>
  <si>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</si>
  <si>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</si>
  <si>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</si>
  <si>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</si>
  <si>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</si>
  <si>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</si>
  <si>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</si>
  <si>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</si>
  <si>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</si>
  <si>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</si>
  <si>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</si>
  <si>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</si>
  <si>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</si>
  <si>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</si>
  <si>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</si>
  <si>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</si>
  <si>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</si>
  <si>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</si>
  <si>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</si>
  <si>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</si>
  <si>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</si>
  <si>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</si>
  <si>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</si>
  <si>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</si>
  <si>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</si>
  <si>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</si>
  <si>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</si>
  <si>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</si>
  <si>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</si>
  <si>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</si>
  <si>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</si>
  <si>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</si>
  <si>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</si>
  <si>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</si>
  <si>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</si>
  <si>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</si>
  <si>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</si>
  <si>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</si>
  <si>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</si>
  <si>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</si>
  <si>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</si>
  <si>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</si>
  <si>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</si>
  <si>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</si>
  <si>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</si>
  <si>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</si>
  <si>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</si>
  <si>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</si>
  <si>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</si>
  <si>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</si>
  <si>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</si>
  <si>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</si>
  <si>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</si>
  <si>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</si>
  <si>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</si>
  <si>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</si>
  <si>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</si>
  <si>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</si>
  <si>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</si>
  <si>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</si>
  <si>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</si>
  <si>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</si>
  <si>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</si>
  <si>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</si>
  <si>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</si>
  <si>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</si>
  <si>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</si>
  <si>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</si>
  <si>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</si>
  <si>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</si>
  <si>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</si>
  <si>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</si>
  <si>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</si>
  <si>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</si>
  <si>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</si>
  <si>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</si>
  <si>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</si>
  <si>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</si>
  <si>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</si>
  <si>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</si>
  <si>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</si>
  <si>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</si>
  <si>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</si>
  <si>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</si>
  <si>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</si>
  <si>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</si>
  <si>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</si>
  <si>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</si>
  <si>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</si>
  <si>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</si>
  <si>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</si>
  <si>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</si>
  <si>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</si>
  <si>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</si>
  <si>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</si>
  <si>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</si>
  <si>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</si>
  <si>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</si>
  <si>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</si>
  <si>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</si>
  <si>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</si>
  <si>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</si>
  <si>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</si>
  <si>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</si>
  <si>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</si>
  <si>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</si>
  <si>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</si>
  <si>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</si>
  <si>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</si>
  <si>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</si>
  <si>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</si>
  <si>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</si>
  <si>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</si>
  <si>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</si>
  <si>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</si>
  <si>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</si>
  <si>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</si>
  <si>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</si>
  <si>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</si>
  <si>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</si>
  <si>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</si>
  <si>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</si>
  <si>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</si>
  <si>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</si>
  <si>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</si>
  <si>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</si>
  <si>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</si>
  <si>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</si>
  <si>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</si>
  <si>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</si>
  <si>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</si>
  <si>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</si>
  <si>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</si>
  <si>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</si>
  <si>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</si>
  <si>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</si>
  <si>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</si>
  <si>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</si>
  <si>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</si>
  <si>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</si>
  <si>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</si>
  <si>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</si>
  <si>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</si>
  <si>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</si>
  <si>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</si>
  <si>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</si>
  <si>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</si>
  <si>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</si>
  <si>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</si>
  <si>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</si>
  <si>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</si>
  <si>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</si>
  <si>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</si>
  <si>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</si>
  <si>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</si>
  <si>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</si>
  <si>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</si>
  <si>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</si>
  <si>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</si>
  <si>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</si>
  <si>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</si>
  <si>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</si>
  <si>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</si>
  <si>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</si>
  <si>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</si>
  <si>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</si>
  <si>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</si>
  <si>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</si>
  <si>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</si>
  <si>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</si>
  <si>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</si>
  <si>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</si>
  <si>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</si>
  <si>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</si>
  <si>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</si>
  <si>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</si>
  <si>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</si>
  <si>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</si>
  <si>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</si>
  <si>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</si>
  <si>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</si>
  <si>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</si>
  <si>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</si>
  <si>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</si>
  <si>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</si>
  <si>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</si>
  <si>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</si>
  <si>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</si>
  <si>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</si>
  <si>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</si>
  <si>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</si>
  <si>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</si>
  <si>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</si>
  <si>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</si>
  <si>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</si>
  <si>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</si>
  <si>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</si>
  <si>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</si>
  <si>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</si>
  <si>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</si>
  <si>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</si>
  <si>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</si>
  <si>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</si>
  <si>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</si>
  <si>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</si>
  <si>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</si>
  <si>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</si>
  <si>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</si>
  <si>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</si>
  <si>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</si>
  <si>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</si>
  <si>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</si>
  <si>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</si>
  <si>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</si>
  <si>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</si>
  <si>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</si>
  <si>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</si>
  <si>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</si>
  <si>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</si>
  <si>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</si>
  <si>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</si>
  <si>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</si>
  <si>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</si>
  <si>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</si>
  <si>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</si>
  <si>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</si>
  <si>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</si>
  <si>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</si>
  <si>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</si>
  <si>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</si>
  <si>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</si>
  <si>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</si>
  <si>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</si>
  <si>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</si>
  <si>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</si>
  <si>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</si>
  <si>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</si>
  <si>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</si>
  <si>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</si>
  <si>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</si>
  <si>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</si>
  <si>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</si>
  <si>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</si>
  <si>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</si>
  <si>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</si>
  <si>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</si>
  <si>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</si>
  <si>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</si>
  <si>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</si>
  <si>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</si>
  <si>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</si>
  <si>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</si>
  <si>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</si>
  <si>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</si>
  <si>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</si>
  <si>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</si>
  <si>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</si>
  <si>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</si>
  <si>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</si>
  <si>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</si>
  <si>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</si>
  <si>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</si>
  <si>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</si>
  <si>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</si>
  <si>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</si>
  <si>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</si>
  <si>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</si>
  <si>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</si>
  <si>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</si>
  <si>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</si>
  <si>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</si>
  <si>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</si>
  <si>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</si>
  <si>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</si>
  <si>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</si>
  <si>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</si>
  <si>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</si>
  <si>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</si>
  <si>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</si>
  <si>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</si>
  <si>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</si>
  <si>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</si>
  <si>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</si>
  <si>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</si>
  <si>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</si>
  <si>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</si>
  <si>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</si>
  <si>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</si>
  <si>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</si>
  <si>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</si>
  <si>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</si>
  <si>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</si>
  <si>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</si>
  <si>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</si>
  <si>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</si>
  <si>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</si>
  <si>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</si>
  <si>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</si>
  <si>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</si>
  <si>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</si>
  <si>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</si>
  <si>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</si>
  <si>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</si>
  <si>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</si>
  <si>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</si>
  <si>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</si>
  <si>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</si>
  <si>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</si>
  <si>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</si>
  <si>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</si>
  <si>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</si>
  <si>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</si>
  <si>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</si>
  <si>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</si>
  <si>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</si>
  <si>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</si>
  <si>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</si>
  <si>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</si>
  <si>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</si>
  <si>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</si>
  <si>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</si>
  <si>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</si>
  <si>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</si>
  <si>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</si>
  <si>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</si>
  <si>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</si>
  <si>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</si>
  <si>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</si>
  <si>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</si>
  <si>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</si>
  <si>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</si>
  <si>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</si>
  <si>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</si>
  <si>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</si>
  <si>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</si>
  <si>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</si>
  <si>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</si>
  <si>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</si>
  <si>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</si>
  <si>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</si>
  <si>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</si>
  <si>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</si>
  <si>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</si>
  <si>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</si>
  <si>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</si>
  <si>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</si>
  <si>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</si>
  <si>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</si>
  <si>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</si>
  <si>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</si>
  <si>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</si>
  <si>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</si>
  <si>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</si>
  <si>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</si>
  <si>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</si>
  <si>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</si>
  <si>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</si>
  <si>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</si>
  <si>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</si>
  <si>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</si>
  <si>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</si>
  <si>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</si>
  <si>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</si>
  <si>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</si>
  <si>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</si>
  <si>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</si>
  <si>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</si>
  <si>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</si>
  <si>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</si>
  <si>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</si>
  <si>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</si>
  <si>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</si>
  <si>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</si>
  <si>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</si>
  <si>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</si>
  <si>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</si>
  <si>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</si>
  <si>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</si>
  <si>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</si>
  <si>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</si>
  <si>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</si>
  <si>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</si>
  <si>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</si>
  <si>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</si>
  <si>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</si>
  <si>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</si>
  <si>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</si>
  <si>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</si>
  <si>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</si>
  <si>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</si>
  <si>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</si>
  <si>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</si>
  <si>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</si>
  <si>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</si>
  <si>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</si>
  <si>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</si>
  <si>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</si>
  <si>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</si>
  <si>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</si>
  <si>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</si>
  <si>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</si>
  <si>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</si>
  <si>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</si>
  <si>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</si>
  <si>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</si>
  <si>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</si>
  <si>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</si>
  <si>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</si>
  <si>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</si>
  <si>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</si>
  <si>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</si>
  <si>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</si>
  <si>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</si>
  <si>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</si>
  <si>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</si>
  <si>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</si>
  <si>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</si>
  <si>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</si>
  <si>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</si>
  <si>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</si>
  <si>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</si>
  <si>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</si>
  <si>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</si>
  <si>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</si>
  <si>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</si>
  <si>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</si>
  <si>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</si>
  <si>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</si>
  <si>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</si>
  <si>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</si>
  <si>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</si>
  <si>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</si>
  <si>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</si>
  <si>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</si>
  <si>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</si>
  <si>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</si>
  <si>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</si>
  <si>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</si>
  <si>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</si>
  <si>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</si>
  <si>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</si>
  <si>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</si>
  <si>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</si>
  <si>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</si>
  <si>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</si>
  <si>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</si>
  <si>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</si>
  <si>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</si>
  <si>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</si>
  <si>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</si>
  <si>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</si>
  <si>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</si>
  <si>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</si>
  <si>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</si>
  <si>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</si>
  <si>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</si>
  <si>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</si>
  <si>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</si>
  <si>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</si>
  <si>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</si>
  <si>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</si>
  <si>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</si>
  <si>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</si>
  <si>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</si>
  <si>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</si>
  <si>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</si>
  <si>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</si>
  <si>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</si>
  <si>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</si>
  <si>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</si>
  <si>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</si>
  <si>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</si>
  <si>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</si>
  <si>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</si>
  <si>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</si>
  <si>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</si>
  <si>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</si>
  <si>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</si>
  <si>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</si>
  <si>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</si>
  <si>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</si>
  <si>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</si>
  <si>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</si>
  <si>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</si>
  <si>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</si>
  <si>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</si>
  <si>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</si>
  <si>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</si>
  <si>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</si>
  <si>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</si>
  <si>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</si>
  <si>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</si>
  <si>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</si>
  <si>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</si>
  <si>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</si>
  <si>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</si>
  <si>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</si>
  <si>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</si>
  <si>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</si>
  <si>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</si>
  <si>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</si>
  <si>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</si>
  <si>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</si>
  <si>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</si>
  <si>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</si>
  <si>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</si>
  <si>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</si>
  <si>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</si>
  <si>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</si>
  <si>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</si>
  <si>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</si>
  <si>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</si>
  <si>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</si>
  <si>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</si>
  <si>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</si>
  <si>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</si>
  <si>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</si>
  <si>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</si>
  <si>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</si>
  <si>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</si>
  <si>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</si>
  <si>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</si>
  <si>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</si>
  <si>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</si>
  <si>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</si>
  <si>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</si>
  <si>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</si>
  <si>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</si>
  <si>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</si>
  <si>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</si>
  <si>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</si>
  <si>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</si>
  <si>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</si>
  <si>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</si>
  <si>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</si>
  <si>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</si>
  <si>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</si>
  <si>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</si>
  <si>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</si>
  <si>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</si>
  <si>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</si>
  <si>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</si>
  <si>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</si>
  <si>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</si>
  <si>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</si>
  <si>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</si>
  <si>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</si>
  <si>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</si>
  <si>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</si>
  <si>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</si>
  <si>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</si>
  <si>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</si>
  <si>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</si>
  <si>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</si>
  <si>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</si>
  <si>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</si>
  <si>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</si>
  <si>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</si>
  <si>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</si>
  <si>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</si>
  <si>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</si>
  <si>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</si>
  <si>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</si>
  <si>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</si>
  <si>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</si>
  <si>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</si>
  <si>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</si>
  <si>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</si>
  <si>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</si>
  <si>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</si>
  <si>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</si>
  <si>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</si>
  <si>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</si>
  <si>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</si>
  <si>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</si>
  <si>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</si>
  <si>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</si>
  <si>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</si>
  <si>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</si>
  <si>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</si>
  <si>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</si>
  <si>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</si>
  <si>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</si>
  <si>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</si>
  <si>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</si>
  <si>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</si>
  <si>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</si>
  <si>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</si>
  <si>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</si>
  <si>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</si>
  <si>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</si>
  <si>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</si>
  <si>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</si>
  <si>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</si>
  <si>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</si>
  <si>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</si>
  <si>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</si>
  <si>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</si>
  <si>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</si>
  <si>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</si>
  <si>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</si>
  <si>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</si>
  <si>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</si>
  <si>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</si>
  <si>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</si>
  <si>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</si>
  <si>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</si>
  <si>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</si>
  <si>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</si>
  <si>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</si>
  <si>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</si>
  <si>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</si>
  <si>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</si>
  <si>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</si>
  <si>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</si>
  <si>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</si>
  <si>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</si>
  <si>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</si>
  <si>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</si>
  <si>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</si>
  <si>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</si>
  <si>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</si>
  <si>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</si>
  <si>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</si>
  <si>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</si>
  <si>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</si>
  <si>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</si>
  <si>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</si>
  <si>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</si>
  <si>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</si>
  <si>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</si>
  <si>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</si>
  <si>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</si>
  <si>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</si>
  <si>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</si>
  <si>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</si>
  <si>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</si>
  <si>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</si>
  <si>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</si>
  <si>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</si>
  <si>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</si>
  <si>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</si>
  <si>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</si>
  <si>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</si>
  <si>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</si>
  <si>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</si>
  <si>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</si>
  <si>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</si>
  <si>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</si>
  <si>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</si>
  <si>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</si>
  <si>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</si>
  <si>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</si>
  <si>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</si>
  <si>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</si>
  <si>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</si>
  <si>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</si>
  <si>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</si>
  <si>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</si>
  <si>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</si>
  <si>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</si>
  <si>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</si>
  <si>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</si>
  <si>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</si>
  <si>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</si>
  <si>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</si>
  <si>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</si>
  <si>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</si>
  <si>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</si>
  <si>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</si>
  <si>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</si>
  <si>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</si>
  <si>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</si>
  <si>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</si>
  <si>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</si>
  <si>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</si>
  <si>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</si>
  <si>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</si>
  <si>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</si>
  <si>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</si>
  <si>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</si>
  <si>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</si>
  <si>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</si>
  <si>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</si>
  <si>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</si>
  <si>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</si>
  <si>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</si>
  <si>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</si>
  <si>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</si>
  <si>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</si>
  <si>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</si>
  <si>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</si>
  <si>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</si>
  <si>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</si>
  <si>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</si>
  <si>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</si>
  <si>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</si>
  <si>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</si>
  <si>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</si>
  <si>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</si>
  <si>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</si>
  <si>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</si>
  <si>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</si>
  <si>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</si>
  <si>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</si>
  <si>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</si>
  <si>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</si>
  <si>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</si>
  <si>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</si>
  <si>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</si>
  <si>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</si>
  <si>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</si>
  <si>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</si>
  <si>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</si>
  <si>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</si>
  <si>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</si>
  <si>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</si>
  <si>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</si>
  <si>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</si>
  <si>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</si>
  <si>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</si>
  <si>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</si>
  <si>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</si>
  <si>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</si>
  <si>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</si>
  <si>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</si>
  <si>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</si>
  <si>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</si>
  <si>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</si>
  <si>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</si>
  <si>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</si>
  <si>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</si>
  <si>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</si>
  <si>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</si>
  <si>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</si>
  <si>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</si>
  <si>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</si>
  <si>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</si>
  <si>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</si>
  <si>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</si>
  <si>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</si>
  <si>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</si>
  <si>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</si>
  <si>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</si>
  <si>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</si>
  <si>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</si>
  <si>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</si>
  <si>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</si>
  <si>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</si>
  <si>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</si>
  <si>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</si>
  <si>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</si>
  <si>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</si>
  <si>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</si>
  <si>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</si>
  <si>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</si>
  <si>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</si>
  <si>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</si>
  <si>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</si>
  <si>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</si>
  <si>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</si>
  <si>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</si>
  <si>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</si>
  <si>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</si>
  <si>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</si>
  <si>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</si>
  <si>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</si>
  <si>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</si>
  <si>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</si>
  <si>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</si>
  <si>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</si>
  <si>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</si>
  <si>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</si>
  <si>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</si>
  <si>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</si>
  <si>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</si>
  <si>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</si>
  <si>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</si>
  <si>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</si>
  <si>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</si>
  <si>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</si>
  <si>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</si>
  <si>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</si>
  <si>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</si>
  <si>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</si>
  <si>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</si>
  <si>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</si>
  <si>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</si>
  <si>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</si>
  <si>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</si>
  <si>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</si>
  <si>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</si>
  <si>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</si>
  <si>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</si>
  <si>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</si>
  <si>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</si>
  <si>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</si>
  <si>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</si>
  <si>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</si>
  <si>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</si>
  <si>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</si>
  <si>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</si>
  <si>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</si>
  <si>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</si>
  <si>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</si>
  <si>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</si>
  <si>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</si>
  <si>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</si>
  <si>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</si>
  <si>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</si>
  <si>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</si>
  <si>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</si>
  <si>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</si>
  <si>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</si>
  <si>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</si>
  <si>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</si>
  <si>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</si>
  <si>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</si>
  <si>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</si>
  <si>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</si>
  <si>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</si>
  <si>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</si>
  <si>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</si>
  <si>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</si>
  <si>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</si>
  <si>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</si>
  <si>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</si>
  <si>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</si>
  <si>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</si>
  <si>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</si>
  <si>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</si>
  <si>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</si>
  <si>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</si>
  <si>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</si>
  <si>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</si>
  <si>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</si>
  <si>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</si>
  <si>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</si>
  <si>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</si>
  <si>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</si>
  <si>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</si>
  <si>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</si>
  <si>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</si>
  <si>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</si>
  <si>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</si>
  <si>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</si>
  <si>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</si>
  <si>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</si>
  <si>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</si>
  <si>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</si>
  <si>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</si>
  <si>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</si>
  <si>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</si>
  <si>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</si>
  <si>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</si>
  <si>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</si>
  <si>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</si>
  <si>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</si>
  <si>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</si>
  <si>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</si>
  <si>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</si>
  <si>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</si>
  <si>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</si>
  <si>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</si>
  <si>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</si>
  <si>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</si>
  <si>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</si>
  <si>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</si>
  <si>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</si>
  <si>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</si>
  <si>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</si>
  <si>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</si>
  <si>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</si>
  <si>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</si>
  <si>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</si>
  <si>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</si>
  <si>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</si>
  <si>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</si>
  <si>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</si>
  <si>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</si>
  <si>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</si>
  <si>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</si>
  <si>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</si>
  <si>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</si>
  <si>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</si>
  <si>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</si>
  <si>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</si>
  <si>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</si>
  <si>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</si>
  <si>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</si>
  <si>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</si>
  <si>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</si>
  <si>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</si>
  <si>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</si>
  <si>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</si>
  <si>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</si>
  <si>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</si>
  <si>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</si>
  <si>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</si>
  <si>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</si>
  <si>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</si>
  <si>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</si>
  <si>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</si>
  <si>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</si>
  <si>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</si>
  <si>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</si>
  <si>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</si>
  <si>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</si>
  <si>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</si>
  <si>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</si>
  <si>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</si>
  <si>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</si>
  <si>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</si>
  <si>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</si>
  <si>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</si>
  <si>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</si>
  <si>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</si>
  <si>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</si>
  <si>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</si>
  <si>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</si>
  <si>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</si>
  <si>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</si>
  <si>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</si>
  <si>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</si>
  <si>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</si>
  <si>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</si>
  <si>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</si>
  <si>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</si>
  <si>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</si>
  <si>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</si>
  <si>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</si>
  <si>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</si>
  <si>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</si>
  <si>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</si>
  <si>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</si>
  <si>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</si>
  <si>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</si>
  <si>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</si>
  <si>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</si>
  <si>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</si>
  <si>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</si>
  <si>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</si>
  <si>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</si>
  <si>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</si>
  <si>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</si>
  <si>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</si>
  <si>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</si>
  <si>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</si>
  <si>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</si>
  <si>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</si>
  <si>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</si>
  <si>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</si>
  <si>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</si>
  <si>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</si>
  <si>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</si>
  <si>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</si>
  <si>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</si>
  <si>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</si>
  <si>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</si>
  <si>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</si>
  <si>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</si>
  <si>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</si>
  <si>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</si>
  <si>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</si>
  <si>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</si>
  <si>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</si>
  <si>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</si>
  <si>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</si>
  <si>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</si>
  <si>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</si>
  <si>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</si>
  <si>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</si>
  <si>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</si>
  <si>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</si>
  <si>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</si>
  <si>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</si>
  <si>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</si>
  <si>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</si>
  <si>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</si>
  <si>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</si>
  <si>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</si>
  <si>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</si>
  <si>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</si>
  <si>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</si>
  <si>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</si>
  <si>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</si>
  <si>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</si>
  <si>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</si>
  <si>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</si>
  <si>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</si>
  <si>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</si>
  <si>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</si>
  <si>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</si>
  <si>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</si>
  <si>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</si>
  <si>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</si>
  <si>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</si>
  <si>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</si>
  <si>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</si>
  <si>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</si>
  <si>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</si>
  <si>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</si>
  <si>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</si>
  <si>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</si>
  <si>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</si>
  <si>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</si>
  <si>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</si>
  <si>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</si>
  <si>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</si>
  <si>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</si>
  <si>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</si>
  <si>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</si>
  <si>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</si>
  <si>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</si>
  <si>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</si>
  <si>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</si>
  <si>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</si>
  <si>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</si>
  <si>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</si>
  <si>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</si>
  <si>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</si>
  <si>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</si>
  <si>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</si>
  <si>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</si>
  <si>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</si>
  <si>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</si>
  <si>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</si>
  <si>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</si>
  <si>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</si>
  <si>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</si>
  <si>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</si>
  <si>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</si>
  <si>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</si>
  <si>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</si>
  <si>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</si>
  <si>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</si>
  <si>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</si>
  <si>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</si>
  <si>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</si>
  <si>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</si>
  <si>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</si>
  <si>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</si>
  <si>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</si>
  <si>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</si>
  <si>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</si>
  <si>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</si>
  <si>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</si>
  <si>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</si>
  <si>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</si>
  <si>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</si>
  <si>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</si>
  <si>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</si>
  <si>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</si>
  <si>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</si>
  <si>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</si>
  <si>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</si>
  <si>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</si>
  <si>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</si>
  <si>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</si>
  <si>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</si>
  <si>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</si>
  <si>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</si>
  <si>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</si>
  <si>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</si>
  <si>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</si>
  <si>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</si>
  <si>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</si>
  <si>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</si>
  <si>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</si>
  <si>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</si>
  <si>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</si>
  <si>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</si>
  <si>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</si>
  <si>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</si>
  <si>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</si>
  <si>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</si>
  <si>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</si>
  <si>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</si>
  <si>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</si>
  <si>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</si>
  <si>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</si>
  <si>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</si>
  <si>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</si>
  <si>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</si>
  <si>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</si>
  <si>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</si>
  <si>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</si>
  <si>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</si>
  <si>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</si>
  <si>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</si>
  <si>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</si>
  <si>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</si>
  <si>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</si>
  <si>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</si>
  <si>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</si>
  <si>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</si>
  <si>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</si>
  <si>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</si>
  <si>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</si>
  <si>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</si>
  <si>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</si>
  <si>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</si>
  <si>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</si>
  <si>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</si>
  <si>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</si>
  <si>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</si>
  <si>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</si>
  <si>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</si>
  <si>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</si>
  <si>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</si>
  <si>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</si>
  <si>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</si>
  <si>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</si>
  <si>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</si>
  <si>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</si>
  <si>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</si>
  <si>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</si>
  <si>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</si>
  <si>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</si>
  <si>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</si>
  <si>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</si>
  <si>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</si>
  <si>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</si>
  <si>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</si>
  <si>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</si>
  <si>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</si>
  <si>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</si>
  <si>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</si>
  <si>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</si>
  <si>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</si>
  <si>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</si>
  <si>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</si>
  <si>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</si>
  <si>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</si>
  <si>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</si>
  <si>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</si>
  <si>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</si>
  <si>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</si>
  <si>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</si>
  <si>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</si>
  <si>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</si>
  <si>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</si>
  <si>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</si>
  <si>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</si>
  <si>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</si>
  <si>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</si>
  <si>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</si>
  <si>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</si>
  <si>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</si>
  <si>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</si>
  <si>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</si>
  <si>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</si>
  <si>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</si>
  <si>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</si>
  <si>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</si>
  <si>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</si>
  <si>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</si>
  <si>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</si>
  <si>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</si>
  <si>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</si>
  <si>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</si>
  <si>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</si>
  <si>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</si>
  <si>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</si>
  <si>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</si>
  <si>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</si>
  <si>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</si>
  <si>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</si>
  <si>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</si>
  <si>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</si>
  <si>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</si>
  <si>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</si>
  <si>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</si>
  <si>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</si>
  <si>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</si>
  <si>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</si>
  <si>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</si>
  <si>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</si>
  <si>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</si>
  <si>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</si>
  <si>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</si>
  <si>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</si>
  <si>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</si>
  <si>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</si>
  <si>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</si>
  <si>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</si>
  <si>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</si>
  <si>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</si>
  <si>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</si>
  <si>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</si>
  <si>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</si>
  <si>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</si>
  <si>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</si>
  <si>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</si>
  <si>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</si>
  <si>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</si>
  <si>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</si>
  <si>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</si>
  <si>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</si>
  <si>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</si>
  <si>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</si>
  <si>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</si>
  <si>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</si>
  <si>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</si>
  <si>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</si>
  <si>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</si>
  <si>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</si>
  <si>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</si>
  <si>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</si>
  <si>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</si>
  <si>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</si>
  <si>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</si>
  <si>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</si>
  <si>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</si>
  <si>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</si>
  <si>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</si>
  <si>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</si>
  <si>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</si>
  <si>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</si>
  <si>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</si>
  <si>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</si>
  <si>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</si>
  <si>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</si>
  <si>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</si>
  <si>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</si>
  <si>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</si>
  <si>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</si>
  <si>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</si>
  <si>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</si>
  <si>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</si>
  <si>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</si>
  <si>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</si>
  <si>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</si>
  <si>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</si>
  <si>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</si>
  <si>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</si>
  <si>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</si>
  <si>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</si>
  <si>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</si>
  <si>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</si>
  <si>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</si>
  <si>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</si>
  <si>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</si>
  <si>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</si>
  <si>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</si>
  <si>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</si>
  <si>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</si>
  <si>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</si>
  <si>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</si>
  <si>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</si>
  <si>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</si>
  <si>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</si>
  <si>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</si>
  <si>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</si>
  <si>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</si>
  <si>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</si>
  <si>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</si>
  <si>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</si>
  <si>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</si>
  <si>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</si>
  <si>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</si>
  <si>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</si>
  <si>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</si>
  <si>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</si>
  <si>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</si>
  <si>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</si>
  <si>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</si>
  <si>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</si>
  <si>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</si>
  <si>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</si>
  <si>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</si>
  <si>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</si>
  <si>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</si>
  <si>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</si>
  <si>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</si>
  <si>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</si>
  <si>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</si>
  <si>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</si>
  <si>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</si>
  <si>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</si>
  <si>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</si>
  <si>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</si>
  <si>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</si>
  <si>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</si>
  <si>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</si>
  <si>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</si>
  <si>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</si>
  <si>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</si>
  <si>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</si>
  <si>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</si>
  <si>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</si>
  <si>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</si>
  <si>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</si>
  <si>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</si>
  <si>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</si>
  <si>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</si>
  <si>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</si>
  <si>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</si>
  <si>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</si>
  <si>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</si>
  <si>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</si>
  <si>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</si>
  <si>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</si>
  <si>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</si>
  <si>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</si>
  <si>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</si>
  <si>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</si>
  <si>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</si>
  <si>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</si>
  <si>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</si>
  <si>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</si>
  <si>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</si>
  <si>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</si>
  <si>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</si>
  <si>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</si>
  <si>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</si>
  <si>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</si>
  <si>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</si>
  <si>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</si>
  <si>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</si>
  <si>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</si>
  <si>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</si>
  <si>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</si>
  <si>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</si>
  <si>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</si>
  <si>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</si>
  <si>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</si>
  <si>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</si>
  <si>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</si>
  <si>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</si>
  <si>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</si>
  <si>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</si>
  <si>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</si>
  <si>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</si>
  <si>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</si>
  <si>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</si>
  <si>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</si>
  <si>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</si>
  <si>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</si>
  <si>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</si>
  <si>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</si>
  <si>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</si>
  <si>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</si>
  <si>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</si>
  <si>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</si>
  <si>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</si>
  <si>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</si>
  <si>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</si>
  <si>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</si>
  <si>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</si>
  <si>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</si>
  <si>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</si>
  <si>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</si>
  <si>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</si>
  <si>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</si>
  <si>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</si>
  <si>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</si>
  <si>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</si>
  <si>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</si>
  <si>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</si>
  <si>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</si>
  <si>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</si>
  <si>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</si>
  <si>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</si>
  <si>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</si>
  <si>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</si>
  <si>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</si>
  <si>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</si>
  <si>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</si>
  <si>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</si>
  <si>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</si>
  <si>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</si>
  <si>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</si>
  <si>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</si>
  <si>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</si>
  <si>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</si>
  <si>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</si>
  <si>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</si>
  <si>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</si>
  <si>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</si>
  <si>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</si>
  <si>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</si>
  <si>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</si>
  <si>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</si>
  <si>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</si>
  <si>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</si>
  <si>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</si>
  <si>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</si>
  <si>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</si>
  <si>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</si>
  <si>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</si>
  <si>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</si>
  <si>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</si>
  <si>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</si>
  <si>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</si>
  <si>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</si>
  <si>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</si>
  <si>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</si>
  <si>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</si>
  <si>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</si>
  <si>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</si>
  <si>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</si>
  <si>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</si>
  <si>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</si>
  <si>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</si>
  <si>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</si>
  <si>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</si>
  <si>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</si>
  <si>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</si>
  <si>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</si>
  <si>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</si>
  <si>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</si>
  <si>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</si>
  <si>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</si>
  <si>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</si>
  <si>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</si>
  <si>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</si>
  <si>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</si>
  <si>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</si>
  <si>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</si>
  <si>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</si>
  <si>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</si>
  <si>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</si>
  <si>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</si>
  <si>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</si>
  <si>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</si>
  <si>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</si>
  <si>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</si>
  <si>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</si>
  <si>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</si>
  <si>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</si>
  <si>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</si>
  <si>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</si>
  <si>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</si>
  <si>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</si>
  <si>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</si>
  <si>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</si>
  <si>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</si>
  <si>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</si>
  <si>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</si>
  <si>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</si>
  <si>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</si>
  <si>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</si>
  <si>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</si>
  <si>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</si>
  <si>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</si>
  <si>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</si>
  <si>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</si>
  <si>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</si>
  <si>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</si>
  <si>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</si>
  <si>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</si>
  <si>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</si>
  <si>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</si>
  <si>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</si>
  <si>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</si>
  <si>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</si>
  <si>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</si>
  <si>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</si>
  <si>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</si>
  <si>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</si>
  <si>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</si>
  <si>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</si>
  <si>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</si>
  <si>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</si>
  <si>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</si>
  <si>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</si>
  <si>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</si>
  <si>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</si>
  <si>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</si>
  <si>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</si>
  <si>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</si>
  <si>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</si>
  <si>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</si>
  <si>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</si>
  <si>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</si>
  <si>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</si>
  <si>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</si>
  <si>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</si>
  <si>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</si>
  <si>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</si>
  <si>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</si>
  <si>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</si>
  <si>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</si>
  <si>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</si>
  <si>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</si>
  <si>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</si>
  <si>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</si>
  <si>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</si>
  <si>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</si>
  <si>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</si>
  <si>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</si>
  <si>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</si>
  <si>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</si>
  <si>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</si>
  <si>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</si>
  <si>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</si>
  <si>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</si>
  <si>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</si>
  <si>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</si>
  <si>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</si>
  <si>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</si>
  <si>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</si>
  <si>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</si>
  <si>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</si>
  <si>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</si>
  <si>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</si>
  <si>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</si>
  <si>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</si>
  <si>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</si>
  <si>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</si>
  <si>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</si>
  <si>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</si>
  <si>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</si>
  <si>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</si>
  <si>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</si>
  <si>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</si>
  <si>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</si>
  <si>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</si>
  <si>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</si>
  <si>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</si>
  <si>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</si>
  <si>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</si>
  <si>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</si>
  <si>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</si>
  <si>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</si>
  <si>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</si>
  <si>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</si>
  <si>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</si>
  <si>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</si>
  <si>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</si>
  <si>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</si>
  <si>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</si>
  <si>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</si>
  <si>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</si>
  <si>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</si>
  <si>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</si>
  <si>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</si>
  <si>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</si>
  <si>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</si>
  <si>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</si>
  <si>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</si>
  <si>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</si>
  <si>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</si>
  <si>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</si>
  <si>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</si>
  <si>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</si>
  <si>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</si>
  <si>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</si>
  <si>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</si>
  <si>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</si>
  <si>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</si>
  <si>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</si>
  <si>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</si>
  <si>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</si>
  <si>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</si>
  <si>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</si>
  <si>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</si>
  <si>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</si>
  <si>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</si>
  <si>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</si>
  <si>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</si>
  <si>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</si>
  <si>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</si>
  <si>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</si>
  <si>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</si>
  <si>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</si>
  <si>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</si>
  <si>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</si>
  <si>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</si>
  <si>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</si>
  <si>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</si>
  <si>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</si>
  <si>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</si>
  <si>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</si>
  <si>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</si>
  <si>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</si>
  <si>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</si>
  <si>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</si>
  <si>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</si>
  <si>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</si>
  <si>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</si>
  <si>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</si>
  <si>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</si>
  <si>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</si>
  <si>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</si>
  <si>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</si>
  <si>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</si>
  <si>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</si>
  <si>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</si>
  <si>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</si>
  <si>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</si>
  <si>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</si>
  <si>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</si>
  <si>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</si>
  <si>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</si>
  <si>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</si>
  <si>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</si>
  <si>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</si>
  <si>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</si>
  <si>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</si>
  <si>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</si>
  <si>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</si>
  <si>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</si>
  <si>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</si>
  <si>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</si>
  <si>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</si>
  <si>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</si>
  <si>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</si>
  <si>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</si>
  <si>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</si>
  <si>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</si>
  <si>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</si>
  <si>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</si>
  <si>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</si>
  <si>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</si>
  <si>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</si>
  <si>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</si>
  <si>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</si>
  <si>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</si>
  <si>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</si>
  <si>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</si>
  <si>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</si>
  <si>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</si>
  <si>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</si>
  <si>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</si>
  <si>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</si>
  <si>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</si>
  <si>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</si>
  <si>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</si>
  <si>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</si>
  <si>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</si>
  <si>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</si>
  <si>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</si>
  <si>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</si>
  <si>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</si>
  <si>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</si>
  <si>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</si>
  <si>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</si>
  <si>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</si>
  <si>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</si>
  <si>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</si>
  <si>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</si>
  <si>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</si>
  <si>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</si>
  <si>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</si>
  <si>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</si>
  <si>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</si>
  <si>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</si>
  <si>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</si>
  <si>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</si>
  <si>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</si>
  <si>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</si>
  <si>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</si>
  <si>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</si>
  <si>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</si>
  <si>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</si>
  <si>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</si>
  <si>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</si>
  <si>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</si>
  <si>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</si>
  <si>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</si>
  <si>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</si>
  <si>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</si>
  <si>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</si>
  <si>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</si>
  <si>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</si>
  <si>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</si>
  <si>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</si>
  <si>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</si>
  <si>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</si>
  <si>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</si>
  <si>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</si>
  <si>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</si>
  <si>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</si>
  <si>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</si>
  <si>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</si>
  <si>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</si>
  <si>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</si>
  <si>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</si>
  <si>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</si>
  <si>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</si>
  <si>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</si>
  <si>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</si>
  <si>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</si>
  <si>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</si>
  <si>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</si>
  <si>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</si>
  <si>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</si>
  <si>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</si>
  <si>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</si>
  <si>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</si>
  <si>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</si>
  <si>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</si>
  <si>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</si>
  <si>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</si>
  <si>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</si>
  <si>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</si>
  <si>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</si>
  <si>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</si>
  <si>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</si>
  <si>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</si>
  <si>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</si>
  <si>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</si>
  <si>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</si>
  <si>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</si>
  <si>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</si>
  <si>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</si>
  <si>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</si>
  <si>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</si>
  <si>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</si>
  <si>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</si>
  <si>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</si>
  <si>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</si>
  <si>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</si>
  <si>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</si>
  <si>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</si>
  <si>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</si>
  <si>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</si>
  <si>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</si>
  <si>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</si>
  <si>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</si>
  <si>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</si>
  <si>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</si>
  <si>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</si>
  <si>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</si>
  <si>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</si>
  <si>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</si>
  <si>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</si>
  <si>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</si>
  <si>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</si>
  <si>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</si>
  <si>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</si>
  <si>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</si>
  <si>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</si>
  <si>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</si>
  <si>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</si>
  <si>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</si>
  <si>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</si>
  <si>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</si>
  <si>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</si>
  <si>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</si>
  <si>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</si>
  <si>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</si>
  <si>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</si>
  <si>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</si>
  <si>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</si>
  <si>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</si>
  <si>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</si>
  <si>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</si>
  <si>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</si>
  <si>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</si>
  <si>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</si>
  <si>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</si>
  <si>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</si>
  <si>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</si>
  <si>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</si>
  <si>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</si>
  <si>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</si>
  <si>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</si>
  <si>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</si>
  <si>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</si>
  <si>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</si>
  <si>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</si>
  <si>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</si>
  <si>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</si>
  <si>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</si>
  <si>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</si>
  <si>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</si>
  <si>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</si>
  <si>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</si>
  <si>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</si>
  <si>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</si>
  <si>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</si>
  <si>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</si>
  <si>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</si>
  <si>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</si>
  <si>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</si>
  <si>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</si>
  <si>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</si>
  <si>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</si>
  <si>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</si>
  <si>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</si>
  <si>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</si>
  <si>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</si>
  <si>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</si>
  <si>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</si>
  <si>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</si>
  <si>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</si>
  <si>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</si>
  <si>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</si>
  <si>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</si>
  <si>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</si>
  <si>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</si>
  <si>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</si>
  <si>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</si>
  <si>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</si>
  <si>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</si>
  <si>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</si>
  <si>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</si>
  <si>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</si>
  <si>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</si>
  <si>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</si>
  <si>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</si>
  <si>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</si>
  <si>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</si>
  <si>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</si>
  <si>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</si>
  <si>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</si>
  <si>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</si>
  <si>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</si>
  <si>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</si>
  <si>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</si>
  <si>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</si>
  <si>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</si>
  <si>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</si>
  <si>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</si>
  <si>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</si>
  <si>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</si>
  <si>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</si>
  <si>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</si>
  <si>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</si>
  <si>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</si>
  <si>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</si>
  <si>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</si>
  <si>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</si>
  <si>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</si>
  <si>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</si>
  <si>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</si>
  <si>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</si>
  <si>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</si>
  <si>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</si>
  <si>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</si>
  <si>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</si>
  <si>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</si>
  <si>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</si>
  <si>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</si>
  <si>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</si>
  <si>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</si>
  <si>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</si>
  <si>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</si>
  <si>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</si>
  <si>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</si>
  <si>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</si>
  <si>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</si>
  <si>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</si>
  <si>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</si>
  <si>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</si>
  <si>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</si>
  <si>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</si>
  <si>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</si>
  <si>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</si>
  <si>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</si>
  <si>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</si>
  <si>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</si>
  <si>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</si>
  <si>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</si>
  <si>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</si>
  <si>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</si>
  <si>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</si>
  <si>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</si>
  <si>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</si>
  <si>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</si>
  <si>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</si>
  <si>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</si>
  <si>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</si>
  <si>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</si>
  <si>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</si>
  <si>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</si>
  <si>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</si>
  <si>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</si>
  <si>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</si>
  <si>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</si>
  <si>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</si>
  <si>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</si>
  <si>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</si>
  <si>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</si>
  <si>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</si>
  <si>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</si>
  <si>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</si>
  <si>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</si>
  <si>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</si>
  <si>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</si>
  <si>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</si>
  <si>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</si>
  <si>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</si>
  <si>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</si>
  <si>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</si>
  <si>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</si>
  <si>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</si>
  <si>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</si>
  <si>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</si>
  <si>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</si>
  <si>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</si>
  <si>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</si>
  <si>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</si>
  <si>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</si>
  <si>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</si>
  <si>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</si>
  <si>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</si>
  <si>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</si>
  <si>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</si>
  <si>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</si>
  <si>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</si>
  <si>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</si>
  <si>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</si>
  <si>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</si>
  <si>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</si>
  <si>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</si>
  <si>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</si>
  <si>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</si>
  <si>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</si>
  <si>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</si>
  <si>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</si>
  <si>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</si>
  <si>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</si>
  <si>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</si>
  <si>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</si>
  <si>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</si>
  <si>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</si>
  <si>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</si>
  <si>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</si>
  <si>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</si>
  <si>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</si>
  <si>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</si>
  <si>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</si>
  <si>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</si>
  <si>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</si>
  <si>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</si>
  <si>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</si>
  <si>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</si>
  <si>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</si>
  <si>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</si>
  <si>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</si>
  <si>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</si>
  <si>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</si>
  <si>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</si>
  <si>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</si>
  <si>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</si>
  <si>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</si>
  <si>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</si>
  <si>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</si>
  <si>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</si>
  <si>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</si>
  <si>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</si>
  <si>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</si>
  <si>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</si>
  <si>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</si>
  <si>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</si>
  <si>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</si>
  <si>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</si>
  <si>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</si>
  <si>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</si>
  <si>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</si>
  <si>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</si>
  <si>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</si>
  <si>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</si>
  <si>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</si>
  <si>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</si>
  <si>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</si>
  <si>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</si>
  <si>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</si>
  <si>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</si>
  <si>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</si>
  <si>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</si>
  <si>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</si>
  <si>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</si>
  <si>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</si>
  <si>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</si>
  <si>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</si>
  <si>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</si>
  <si>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</si>
  <si>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</si>
  <si>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</si>
  <si>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</si>
  <si>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</si>
  <si>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</si>
  <si>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</si>
  <si>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</si>
  <si>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</si>
  <si>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</si>
  <si>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</si>
  <si>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</si>
  <si>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</si>
  <si>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</si>
  <si>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</si>
  <si>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</si>
  <si>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</si>
  <si>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</si>
  <si>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</si>
  <si>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</si>
  <si>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</si>
  <si>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</si>
  <si>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</si>
  <si>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</si>
  <si>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</si>
  <si>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</si>
  <si>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</si>
  <si>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</si>
  <si>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</si>
  <si>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</si>
  <si>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</si>
  <si>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</si>
  <si>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</si>
  <si>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</si>
  <si>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</si>
  <si>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</si>
  <si>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</si>
  <si>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</si>
  <si>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</si>
  <si>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</si>
  <si>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</si>
  <si>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</si>
  <si>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</si>
  <si>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</si>
  <si>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</si>
  <si>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</si>
  <si>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</si>
  <si>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</si>
  <si>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</si>
  <si>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</si>
  <si>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</si>
  <si>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</si>
  <si>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</si>
  <si>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</si>
  <si>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</si>
  <si>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</si>
  <si>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</si>
  <si>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</si>
  <si>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</si>
  <si>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</si>
  <si>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</si>
  <si>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</si>
  <si>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</si>
  <si>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</si>
  <si>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</si>
  <si>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</si>
  <si>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</si>
  <si>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</si>
  <si>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</si>
  <si>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</si>
  <si>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</si>
  <si>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</si>
  <si>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</si>
  <si>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</si>
  <si>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</si>
  <si>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</si>
  <si>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</si>
  <si>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</si>
  <si>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</si>
  <si>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</si>
  <si>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</si>
  <si>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</si>
  <si>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</si>
  <si>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</si>
  <si>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</si>
  <si>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</si>
  <si>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</si>
  <si>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</si>
  <si>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</si>
  <si>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</si>
  <si>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</si>
  <si>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</si>
  <si>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</si>
  <si>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</si>
  <si>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</si>
  <si>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</si>
  <si>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</si>
  <si>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</si>
  <si>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</si>
  <si>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</si>
  <si>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</si>
  <si>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</si>
  <si>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</si>
  <si>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</si>
  <si>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</si>
  <si>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</si>
  <si>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</si>
  <si>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</si>
  <si>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</si>
  <si>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</si>
  <si>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</si>
  <si>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</si>
  <si>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</si>
  <si>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</si>
  <si>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</si>
  <si>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</si>
  <si>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</si>
  <si>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</si>
  <si>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</si>
  <si>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</si>
  <si>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</si>
  <si>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</si>
  <si>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</si>
  <si>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</si>
  <si>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</si>
  <si>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</si>
  <si>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</si>
  <si>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</si>
  <si>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</si>
  <si>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</si>
  <si>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</si>
  <si>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</si>
  <si>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</si>
  <si>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</si>
  <si>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</si>
  <si>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</si>
  <si>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</si>
  <si>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</si>
  <si>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</si>
  <si>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</si>
  <si>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</si>
  <si>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</si>
  <si>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</si>
  <si>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</si>
  <si>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</si>
  <si>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</si>
  <si>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</si>
  <si>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</si>
  <si>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</si>
  <si>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</si>
  <si>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</si>
  <si>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</si>
  <si>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</si>
  <si>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</si>
  <si>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</si>
  <si>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</si>
  <si>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</si>
  <si>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</si>
  <si>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</si>
  <si>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</si>
  <si>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</si>
  <si>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</si>
  <si>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</si>
  <si>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</si>
  <si>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</si>
  <si>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</si>
  <si>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</si>
  <si>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</si>
  <si>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</si>
  <si>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</si>
  <si>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</si>
  <si>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</si>
  <si>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</si>
  <si>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</si>
  <si>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</si>
  <si>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</si>
  <si>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</si>
  <si>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</si>
  <si>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</si>
  <si>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</si>
  <si>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</si>
  <si>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</si>
  <si>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</si>
  <si>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</si>
  <si>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</si>
  <si>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</si>
  <si>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</si>
  <si>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</si>
  <si>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</si>
  <si>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</si>
  <si>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</si>
  <si>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</si>
  <si>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</si>
  <si>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</si>
  <si>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</si>
  <si>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</si>
  <si>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</si>
  <si>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</si>
  <si>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</si>
  <si>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</si>
  <si>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</si>
  <si>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</si>
  <si>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</si>
  <si>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</si>
  <si>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</si>
  <si>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</si>
  <si>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</si>
  <si>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</si>
  <si>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</si>
  <si>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</si>
  <si>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</si>
  <si>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</si>
  <si>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</si>
  <si>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</si>
  <si>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</si>
  <si>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</si>
  <si>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</si>
  <si>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</si>
  <si>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</si>
  <si>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</si>
  <si>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</si>
  <si>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</si>
  <si>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</si>
  <si>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</si>
  <si>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</si>
  <si>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</si>
  <si>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</si>
  <si>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</si>
  <si>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</si>
  <si>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</si>
  <si>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</si>
  <si>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</si>
  <si>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</si>
  <si>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</si>
  <si>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</si>
  <si>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</si>
  <si>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</si>
  <si>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</si>
  <si>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</si>
  <si>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</si>
  <si>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</si>
  <si>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</si>
  <si>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</si>
  <si>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</si>
  <si>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</si>
  <si>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</si>
  <si>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</si>
  <si>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</si>
  <si>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</si>
  <si>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</si>
  <si>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</si>
  <si>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</si>
  <si>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</si>
  <si>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</si>
  <si>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</si>
  <si>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</si>
  <si>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</si>
  <si>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</si>
  <si>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</si>
  <si>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</si>
  <si>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</si>
  <si>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</si>
  <si>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</si>
  <si>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</si>
  <si>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</si>
  <si>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</si>
  <si>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</si>
  <si>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</si>
  <si>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</si>
  <si>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</si>
  <si>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</si>
  <si>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</si>
  <si>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</si>
  <si>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</si>
  <si>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</si>
  <si>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</si>
  <si>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</si>
  <si>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</si>
  <si>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</si>
  <si>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</si>
  <si>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</si>
  <si>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</si>
  <si>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</si>
  <si>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</si>
  <si>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</si>
  <si>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</si>
  <si>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</si>
  <si>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</si>
  <si>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</si>
  <si>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</si>
  <si>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</si>
  <si>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</si>
  <si>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</si>
  <si>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</si>
  <si>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</si>
  <si>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</si>
  <si>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</si>
  <si>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</si>
  <si>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</si>
  <si>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</si>
  <si>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</si>
  <si>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</si>
  <si>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</si>
  <si>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</si>
  <si>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</si>
  <si>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</si>
  <si>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</si>
  <si>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</si>
  <si>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</si>
  <si>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</si>
  <si>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</si>
  <si>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</si>
  <si>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</si>
  <si>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</si>
  <si>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</si>
  <si>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</si>
  <si>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</si>
  <si>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</si>
  <si>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</si>
  <si>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</si>
  <si>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</si>
  <si>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</si>
  <si>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</si>
  <si>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</si>
  <si>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</si>
  <si>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</si>
  <si>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</si>
  <si>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</si>
  <si>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</si>
  <si>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</si>
  <si>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</si>
  <si>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</si>
  <si>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</si>
  <si>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</si>
  <si>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</si>
  <si>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</si>
  <si>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</si>
  <si>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</si>
  <si>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</si>
  <si>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</si>
  <si>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</si>
  <si>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</si>
  <si>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</si>
  <si>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</si>
  <si>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</si>
  <si>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</si>
  <si>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</si>
  <si>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</si>
  <si>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</si>
  <si>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</si>
  <si>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</si>
  <si>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</si>
  <si>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</si>
  <si>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</si>
  <si>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</si>
  <si>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</si>
  <si>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</si>
  <si>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</si>
  <si>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</si>
  <si>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</si>
  <si>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</si>
  <si>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</si>
  <si>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</si>
  <si>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</si>
  <si>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</si>
  <si>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</si>
  <si>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</si>
  <si>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</si>
  <si>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</si>
  <si>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</si>
  <si>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</si>
  <si>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</si>
  <si>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</si>
  <si>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</si>
  <si>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</si>
  <si>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</si>
  <si>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</si>
  <si>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</si>
  <si>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</si>
  <si>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</si>
  <si>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</si>
  <si>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</si>
  <si>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</si>
  <si>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</si>
  <si>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</si>
  <si>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</si>
  <si>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</si>
  <si>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</si>
  <si>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</si>
  <si>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</si>
  <si>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</si>
  <si>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</si>
  <si>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</si>
  <si>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</si>
  <si>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</si>
  <si>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</si>
  <si>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</si>
  <si>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</si>
  <si>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</si>
  <si>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</si>
  <si>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</si>
  <si>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</si>
  <si>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</si>
  <si>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</si>
  <si>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</si>
  <si>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</si>
  <si>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</si>
  <si>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</si>
  <si>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</si>
  <si>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</si>
  <si>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</si>
  <si>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</si>
  <si>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</si>
  <si>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</si>
  <si>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</si>
  <si>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</si>
  <si>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</si>
  <si>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</si>
  <si>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</si>
  <si>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</si>
  <si>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</si>
  <si>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</si>
  <si>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</si>
  <si>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</si>
  <si>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</si>
  <si>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</si>
  <si>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</si>
  <si>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</si>
  <si>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</si>
  <si>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</si>
  <si>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</si>
  <si>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</si>
  <si>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</si>
  <si>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</si>
  <si>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</si>
  <si>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</si>
  <si>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</si>
  <si>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</si>
  <si>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</si>
  <si>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</si>
  <si>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</si>
  <si>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</si>
  <si>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</si>
  <si>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</si>
  <si>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</si>
  <si>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</si>
  <si>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</si>
  <si>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</si>
  <si>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</si>
  <si>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</si>
  <si>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</si>
  <si>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</si>
  <si>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</si>
  <si>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</si>
  <si>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</si>
  <si>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</si>
  <si>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</si>
  <si>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</si>
  <si>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</si>
  <si>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</si>
  <si>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</si>
  <si>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</si>
  <si>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</si>
  <si>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</si>
  <si>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</si>
  <si>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</si>
  <si>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</si>
  <si>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</si>
  <si>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</si>
  <si>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</si>
  <si>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</si>
  <si>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</si>
  <si>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</si>
  <si>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</si>
  <si>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</si>
  <si>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</si>
  <si>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</si>
  <si>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</si>
  <si>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</si>
  <si>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</si>
  <si>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</si>
  <si>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</si>
  <si>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</si>
  <si>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</si>
  <si>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</si>
  <si>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</si>
  <si>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</si>
  <si>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</si>
  <si>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</si>
  <si>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</si>
  <si>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</si>
  <si>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</si>
  <si>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</si>
  <si>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</si>
  <si>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</si>
  <si>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</si>
  <si>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</si>
  <si>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</si>
  <si>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</si>
  <si>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</si>
  <si>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</si>
  <si>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</si>
  <si>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</si>
  <si>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</si>
  <si>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</si>
  <si>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</si>
  <si>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</si>
  <si>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</si>
  <si>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</si>
  <si>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</si>
  <si>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</si>
  <si>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</si>
  <si>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</si>
  <si>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</si>
  <si>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</si>
  <si>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</si>
  <si>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</si>
  <si>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</si>
  <si>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</si>
  <si>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</si>
  <si>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</si>
  <si>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</si>
  <si>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</si>
  <si>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</si>
  <si>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</si>
  <si>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</si>
  <si>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</si>
  <si>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</si>
  <si>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</si>
  <si>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</si>
  <si>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</si>
  <si>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</si>
  <si>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</si>
  <si>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</si>
  <si>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</si>
  <si>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</si>
  <si>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</si>
  <si>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</si>
  <si>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</si>
  <si>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</si>
  <si>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</si>
  <si>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</si>
  <si>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</si>
  <si>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</si>
  <si>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</si>
  <si>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</si>
  <si>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</si>
  <si>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</si>
  <si>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</si>
  <si>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</si>
  <si>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</si>
  <si>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</si>
  <si>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</si>
  <si>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</si>
  <si>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</si>
  <si>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</si>
  <si>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</si>
  <si>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</si>
  <si>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</si>
  <si>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</si>
  <si>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</si>
  <si>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</si>
  <si>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</si>
  <si>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</si>
  <si>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</si>
  <si>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</si>
  <si>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</si>
  <si>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</si>
  <si>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</si>
  <si>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</si>
  <si>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</si>
  <si>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</si>
  <si>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</si>
  <si>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</si>
  <si>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</si>
  <si>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</si>
  <si>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</si>
  <si>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</si>
  <si>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</si>
  <si>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</si>
  <si>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</si>
  <si>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</si>
  <si>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</si>
  <si>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</si>
  <si>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</si>
  <si>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</si>
  <si>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</si>
  <si>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</si>
  <si>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</si>
  <si>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</si>
  <si>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</si>
  <si>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</si>
  <si>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</si>
  <si>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</si>
  <si>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</si>
  <si>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</si>
  <si>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</si>
  <si>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</si>
  <si>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</si>
  <si>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</si>
  <si>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</si>
  <si>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</si>
  <si>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</si>
  <si>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</si>
  <si>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</si>
  <si>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</si>
  <si>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</si>
  <si>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</si>
  <si>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</si>
  <si>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</si>
  <si>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</si>
  <si>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</si>
  <si>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</si>
  <si>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</si>
  <si>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</si>
  <si>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</si>
  <si>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</si>
  <si>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</si>
  <si>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</si>
  <si>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</si>
  <si>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</si>
  <si>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</si>
  <si>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</si>
  <si>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</si>
  <si>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</si>
  <si>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</si>
  <si>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</si>
  <si>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</si>
  <si>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</si>
  <si>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</si>
  <si>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</si>
  <si>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</si>
  <si>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</si>
  <si>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</si>
  <si>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</si>
  <si>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</si>
  <si>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</si>
  <si>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</si>
  <si>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</si>
  <si>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</si>
  <si>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</si>
  <si>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</si>
  <si>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</si>
  <si>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</si>
  <si>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</si>
  <si>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</si>
  <si>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</si>
  <si>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</si>
  <si>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</si>
  <si>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</si>
  <si>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</si>
  <si>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</si>
  <si>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</si>
  <si>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</si>
  <si>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</si>
  <si>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</si>
  <si>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</si>
  <si>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</si>
  <si>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</si>
  <si>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</si>
  <si>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</si>
  <si>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</si>
  <si>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</si>
  <si>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</si>
  <si>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</si>
  <si>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</si>
  <si>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</si>
  <si>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</si>
  <si>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</si>
  <si>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</si>
  <si>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</si>
  <si>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</si>
  <si>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</si>
  <si>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</si>
  <si>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</si>
  <si>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</si>
  <si>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</si>
  <si>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</si>
  <si>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</si>
  <si>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</si>
  <si>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</si>
  <si>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</si>
  <si>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</si>
  <si>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</si>
  <si>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</si>
  <si>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</si>
  <si>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</si>
  <si>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</si>
  <si>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</si>
  <si>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</si>
  <si>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</si>
  <si>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</si>
  <si>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</si>
  <si>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</si>
  <si>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</si>
  <si>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</si>
  <si>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</si>
  <si>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</si>
  <si>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</si>
  <si>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</si>
  <si>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</si>
  <si>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</si>
  <si>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</si>
  <si>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</si>
  <si>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</si>
  <si>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</si>
  <si>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</si>
  <si>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</si>
  <si>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</si>
  <si>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</si>
  <si>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</si>
  <si>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</si>
  <si>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</si>
  <si>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</si>
  <si>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</si>
  <si>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</si>
  <si>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</si>
  <si>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</si>
  <si>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</si>
  <si>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</si>
  <si>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</si>
  <si>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</si>
  <si>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</si>
  <si>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</si>
  <si>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</si>
  <si>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</si>
  <si>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</si>
  <si>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</si>
  <si>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</si>
  <si>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</si>
  <si>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</si>
  <si>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</si>
  <si>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</si>
  <si>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</si>
  <si>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</si>
  <si>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</si>
  <si>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</si>
  <si>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</si>
  <si>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</si>
  <si>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</si>
  <si>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</si>
  <si>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</si>
  <si>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</si>
  <si>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</si>
  <si>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</si>
  <si>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</si>
  <si>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</si>
  <si>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</si>
  <si>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</si>
  <si>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</si>
  <si>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</si>
  <si>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</si>
  <si>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</si>
  <si>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</si>
  <si>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</si>
  <si>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</si>
  <si>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</si>
  <si>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</si>
  <si>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</si>
  <si>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</si>
  <si>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</si>
  <si>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</si>
  <si>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</si>
  <si>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</si>
  <si>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</si>
  <si>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</si>
  <si>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</si>
  <si>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</si>
  <si>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</si>
  <si>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</si>
  <si>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</si>
  <si>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</si>
  <si>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</si>
  <si>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</si>
  <si>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</si>
  <si>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</si>
  <si>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</si>
  <si>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</si>
  <si>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</si>
  <si>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</si>
  <si>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</si>
  <si>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</si>
  <si>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</si>
  <si>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</si>
  <si>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</si>
  <si>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</si>
  <si>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</si>
  <si>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</si>
  <si>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</si>
  <si>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</si>
  <si>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</si>
  <si>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</si>
  <si>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</si>
  <si>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</si>
  <si>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</si>
  <si>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</si>
  <si>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</si>
  <si>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</si>
  <si>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</si>
  <si>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</si>
  <si>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</si>
  <si>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</si>
  <si>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</si>
  <si>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</si>
  <si>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</si>
  <si>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</si>
  <si>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</si>
  <si>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</si>
  <si>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</si>
  <si>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</si>
  <si>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</si>
  <si>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</si>
  <si>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</si>
  <si>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</si>
  <si>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</si>
  <si>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</si>
  <si>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</si>
  <si>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</si>
  <si>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</si>
  <si>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</si>
  <si>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</si>
  <si>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</si>
  <si>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</si>
  <si>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</si>
  <si>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</si>
  <si>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</si>
  <si>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</si>
  <si>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</si>
  <si>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</si>
  <si>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</si>
  <si>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</si>
  <si>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</si>
  <si>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</si>
  <si>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</si>
  <si>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</si>
  <si>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</si>
  <si>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</si>
  <si>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</si>
  <si>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</si>
  <si>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</si>
  <si>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</si>
  <si>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</si>
  <si>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</si>
  <si>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</si>
  <si>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</si>
  <si>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</si>
  <si>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</si>
  <si>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</si>
  <si>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</si>
  <si>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</si>
  <si>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</si>
  <si>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</si>
  <si>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</si>
  <si>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</si>
  <si>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</si>
  <si>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</si>
  <si>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</si>
  <si>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</si>
  <si>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</si>
  <si>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</si>
  <si>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</si>
  <si>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</si>
  <si>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</si>
  <si>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</si>
  <si>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</si>
  <si>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</si>
  <si>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</si>
  <si>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</si>
  <si>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</si>
  <si>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</si>
  <si>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</si>
  <si>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</si>
  <si>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</si>
  <si>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</si>
  <si>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</si>
  <si>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</si>
  <si>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</si>
  <si>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</si>
  <si>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</si>
  <si>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</si>
  <si>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</si>
  <si>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</si>
  <si>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</si>
  <si>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</si>
  <si>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</si>
  <si>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</si>
  <si>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</si>
  <si>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</si>
  <si>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</si>
  <si>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</si>
  <si>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</si>
  <si>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</si>
  <si>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</si>
  <si>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</si>
  <si>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</si>
  <si>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</si>
  <si>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</si>
  <si>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</si>
  <si>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</si>
  <si>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</si>
  <si>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</si>
  <si>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</si>
  <si>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</si>
  <si>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</si>
  <si>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</si>
  <si>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</si>
  <si>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</si>
  <si>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</si>
  <si>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</si>
  <si>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</si>
  <si>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</si>
  <si>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</si>
  <si>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</si>
  <si>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</si>
  <si>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</si>
  <si>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</si>
  <si>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</si>
  <si>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</si>
  <si>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</si>
  <si>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</si>
  <si>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</si>
  <si>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</si>
  <si>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</si>
  <si>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</si>
  <si>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</si>
  <si>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</si>
  <si>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</si>
  <si>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</si>
  <si>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</si>
  <si>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</si>
  <si>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</si>
  <si>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</si>
  <si>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</si>
  <si>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</si>
  <si>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</si>
  <si>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</si>
  <si>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</si>
  <si>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</si>
  <si>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</si>
  <si>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</si>
  <si>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</si>
  <si>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</si>
  <si>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</si>
  <si>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</si>
  <si>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</si>
  <si>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</si>
  <si>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</si>
  <si>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</si>
  <si>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</si>
  <si>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</si>
  <si>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</si>
  <si>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</si>
  <si>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</si>
  <si>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</si>
  <si>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</si>
  <si>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</si>
  <si>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</si>
  <si>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</si>
  <si>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</si>
  <si>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</si>
  <si>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</si>
  <si>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</si>
  <si>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</si>
  <si>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</si>
  <si>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</si>
  <si>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</si>
  <si>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</si>
  <si>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</si>
  <si>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</si>
  <si>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</si>
  <si>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</si>
  <si>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</si>
  <si>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</si>
  <si>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</si>
  <si>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</si>
  <si>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</si>
  <si>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</si>
  <si>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</si>
  <si>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</si>
  <si>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</si>
  <si>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</si>
  <si>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</si>
  <si>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</si>
  <si>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</si>
  <si>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</si>
  <si>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</si>
  <si>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</si>
  <si>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</si>
  <si>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</si>
  <si>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</si>
  <si>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</si>
  <si>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</si>
  <si>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</si>
  <si>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</si>
  <si>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</si>
  <si>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</si>
  <si>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</si>
  <si>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</si>
  <si>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</si>
  <si>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</si>
  <si>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</si>
  <si>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</si>
  <si>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</si>
  <si>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</si>
  <si>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</si>
  <si>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</si>
  <si>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</si>
  <si>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</si>
  <si>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</si>
  <si>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</si>
  <si>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</si>
  <si>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</si>
  <si>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</si>
  <si>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</si>
  <si>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</si>
  <si>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</si>
  <si>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</si>
  <si>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</si>
  <si>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</si>
  <si>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</si>
  <si>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</si>
  <si>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</si>
  <si>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</si>
  <si>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</si>
  <si>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</si>
  <si>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</si>
  <si>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</si>
  <si>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</si>
  <si>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</si>
  <si>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</si>
  <si>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</si>
  <si>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</si>
  <si>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</si>
  <si>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</si>
  <si>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</si>
  <si>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</si>
  <si>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</si>
  <si>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</si>
  <si>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</si>
  <si>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</si>
  <si>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</si>
  <si>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</si>
  <si>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</si>
  <si>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</si>
  <si>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</si>
  <si>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</si>
  <si>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</si>
  <si>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</si>
  <si>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</si>
  <si>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</si>
  <si>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</si>
  <si>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</si>
  <si>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</si>
  <si>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</si>
  <si>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</si>
  <si>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</si>
  <si>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</si>
  <si>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</si>
  <si>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</si>
  <si>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</si>
  <si>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</si>
  <si>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</si>
  <si>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</si>
  <si>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</si>
  <si>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</si>
  <si>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</si>
  <si>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</si>
  <si>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</si>
  <si>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</si>
  <si>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</si>
  <si>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</si>
  <si>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</si>
  <si>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</si>
  <si>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</si>
  <si>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</si>
  <si>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</si>
  <si>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</si>
  <si>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</si>
  <si>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</si>
  <si>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</si>
  <si>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</si>
  <si>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</si>
  <si>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</si>
  <si>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</si>
  <si>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</si>
  <si>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</si>
  <si>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</si>
  <si>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</si>
  <si>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</si>
  <si>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</si>
  <si>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</si>
  <si>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</si>
  <si>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</si>
  <si>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</si>
  <si>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</si>
  <si>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</si>
  <si>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</si>
  <si>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</si>
  <si>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</si>
  <si>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</si>
  <si>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</si>
  <si>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</si>
  <si>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</si>
  <si>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</si>
  <si>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</si>
  <si>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</si>
  <si>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</si>
  <si>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</si>
  <si>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</si>
  <si>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</si>
  <si>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</si>
  <si>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</si>
  <si>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</si>
  <si>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</si>
  <si>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</si>
  <si>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</si>
  <si>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</si>
  <si>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</si>
  <si>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</si>
  <si>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</si>
  <si>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</si>
  <si>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</si>
  <si>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</si>
  <si>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</si>
  <si>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</si>
  <si>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</si>
  <si>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</si>
  <si>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</si>
  <si>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</si>
  <si>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</si>
  <si>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</si>
  <si>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</si>
  <si>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</si>
  <si>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</si>
  <si>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</si>
  <si>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</si>
  <si>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</si>
  <si>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</si>
  <si>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</si>
  <si>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</si>
  <si>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</si>
  <si>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</si>
  <si>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</si>
  <si>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</si>
  <si>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</si>
  <si>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</si>
  <si>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</si>
  <si>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</si>
  <si>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</si>
  <si>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</si>
  <si>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</si>
  <si>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</si>
  <si>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</si>
  <si>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</si>
  <si>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</si>
  <si>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</si>
  <si>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</si>
  <si>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</si>
  <si>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</si>
  <si>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</si>
  <si>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</si>
  <si>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</si>
  <si>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</si>
  <si>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</si>
  <si>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</si>
  <si>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</si>
  <si>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</si>
  <si>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</si>
  <si>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</si>
  <si>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</si>
  <si>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</si>
  <si>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</si>
  <si>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</si>
  <si>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</si>
  <si>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</si>
  <si>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</si>
  <si>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</si>
  <si>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</si>
  <si>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</si>
  <si>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</si>
  <si>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</si>
  <si>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</si>
  <si>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</si>
  <si>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</si>
  <si>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</si>
  <si>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</si>
  <si>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</si>
  <si>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</si>
  <si>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</si>
  <si>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</si>
  <si>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</si>
  <si>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</si>
  <si>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</si>
  <si>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</si>
  <si>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</si>
  <si>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</si>
  <si>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</si>
  <si>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</si>
  <si>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</si>
  <si>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</si>
  <si>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</si>
  <si>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</si>
  <si>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</si>
  <si>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</si>
  <si>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</si>
  <si>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</si>
  <si>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</si>
  <si>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</si>
  <si>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</si>
  <si>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</si>
  <si>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</si>
  <si>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</si>
  <si>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</si>
  <si>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</si>
  <si>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</si>
  <si>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</si>
  <si>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</si>
  <si>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</si>
  <si>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</si>
  <si>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</si>
  <si>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</si>
  <si>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</si>
  <si>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</si>
  <si>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</si>
  <si>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</si>
  <si>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</si>
  <si>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</si>
  <si>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</si>
  <si>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</si>
  <si>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</si>
  <si>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</si>
  <si>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</si>
  <si>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</si>
  <si>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</si>
  <si>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</si>
  <si>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</si>
  <si>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</si>
  <si>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</si>
  <si>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</si>
  <si>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</si>
  <si>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</si>
  <si>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</si>
  <si>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</si>
  <si>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</si>
  <si>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</si>
  <si>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</si>
  <si>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</si>
  <si>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</si>
  <si>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</si>
  <si>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</si>
  <si>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</si>
  <si>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</si>
  <si>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</si>
  <si>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</si>
  <si>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</si>
  <si>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</si>
  <si>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</si>
  <si>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</si>
  <si>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</si>
  <si>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</si>
  <si>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</si>
  <si>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</si>
  <si>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</si>
  <si>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</si>
  <si>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</si>
  <si>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</si>
  <si>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</si>
  <si>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</si>
  <si>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</si>
  <si>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</si>
  <si>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</si>
  <si>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</si>
  <si>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</si>
  <si>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</si>
  <si>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</si>
  <si>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</si>
  <si>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</si>
  <si>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</si>
  <si>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</si>
  <si>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</si>
  <si>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</si>
  <si>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</si>
  <si>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</si>
  <si>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</si>
  <si>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</si>
  <si>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</si>
  <si>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</si>
  <si>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</si>
  <si>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</si>
  <si>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</si>
  <si>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</si>
  <si>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</si>
  <si>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</si>
  <si>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</si>
  <si>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</si>
  <si>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</si>
  <si>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</si>
  <si>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</si>
  <si>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</si>
  <si>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</si>
  <si>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</si>
  <si>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</si>
  <si>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</si>
  <si>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</si>
  <si>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</si>
  <si>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</si>
  <si>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</si>
  <si>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</si>
  <si>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</si>
  <si>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</si>
  <si>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</si>
  <si>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</si>
  <si>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</si>
  <si>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</si>
  <si>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</si>
  <si>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</si>
  <si>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</si>
  <si>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</si>
  <si>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</si>
  <si>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</si>
  <si>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</si>
  <si>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</si>
  <si>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</si>
  <si>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</si>
  <si>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</si>
  <si>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</si>
  <si>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</si>
  <si>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</si>
  <si>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</si>
  <si>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</si>
  <si>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</si>
  <si>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</si>
  <si>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</si>
  <si>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</si>
  <si>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</si>
  <si>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</si>
  <si>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</si>
  <si>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</si>
  <si>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</si>
  <si>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</si>
  <si>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</si>
  <si>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</si>
  <si>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</si>
  <si>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</si>
  <si>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</si>
  <si>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</si>
  <si>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</si>
  <si>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</si>
  <si>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</si>
  <si>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</si>
  <si>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</si>
  <si>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</si>
  <si>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</si>
  <si>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</si>
  <si>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</si>
  <si>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</si>
  <si>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</si>
  <si>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</si>
  <si>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</si>
  <si>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</si>
  <si>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</si>
  <si>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</si>
  <si>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</si>
  <si>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</si>
  <si>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</si>
  <si>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</si>
  <si>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</si>
  <si>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</si>
  <si>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</si>
  <si>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</si>
  <si>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</si>
  <si>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</si>
  <si>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</si>
  <si>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</si>
  <si>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</si>
  <si>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</si>
  <si>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</si>
  <si>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</si>
  <si>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</si>
  <si>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</si>
  <si>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</si>
  <si>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</si>
  <si>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</si>
  <si>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</si>
  <si>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</si>
  <si>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</si>
  <si>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</si>
  <si>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</si>
  <si>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</si>
  <si>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</si>
  <si>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</si>
  <si>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</si>
  <si>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</si>
  <si>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</si>
  <si>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</si>
  <si>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</si>
  <si>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</si>
  <si>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</si>
  <si>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</si>
  <si>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</si>
  <si>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</si>
  <si>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</si>
  <si>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</si>
  <si>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</si>
  <si>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</si>
  <si>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</si>
  <si>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</si>
  <si>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</si>
  <si>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</si>
  <si>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</si>
  <si>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</si>
  <si>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</si>
  <si>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</si>
  <si>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</si>
  <si>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</si>
  <si>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</si>
  <si>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</si>
  <si>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</si>
  <si>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</si>
  <si>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</si>
  <si>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</si>
  <si>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</si>
  <si>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</si>
  <si>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</si>
  <si>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</si>
  <si>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</si>
  <si>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</si>
  <si>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</si>
  <si>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</si>
  <si>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</si>
  <si>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</si>
  <si>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</si>
  <si>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</si>
  <si>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</si>
  <si>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</si>
  <si>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</si>
  <si>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</si>
  <si>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</si>
  <si>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</si>
  <si>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</si>
  <si>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</si>
  <si>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</si>
  <si>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</si>
  <si>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</si>
  <si>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</si>
  <si>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</si>
  <si>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</si>
  <si>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</si>
  <si>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</si>
  <si>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</si>
  <si>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</si>
  <si>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</si>
  <si>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</si>
  <si>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</si>
  <si>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</si>
  <si>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</si>
  <si>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</si>
  <si>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</si>
  <si>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</si>
  <si>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</si>
  <si>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</si>
  <si>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</si>
  <si>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</si>
  <si>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</si>
  <si>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</si>
  <si>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</si>
  <si>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</si>
  <si>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</si>
  <si>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</si>
  <si>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</si>
  <si>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</si>
  <si>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</si>
  <si>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</si>
  <si>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</si>
  <si>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</si>
  <si>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</si>
  <si>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</si>
  <si>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</si>
  <si>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</si>
  <si>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</si>
  <si>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</si>
  <si>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</si>
  <si>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</si>
  <si>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</si>
  <si>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</si>
  <si>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</si>
  <si>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</si>
  <si>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</si>
  <si>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</si>
  <si>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</si>
  <si>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</si>
  <si>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</si>
  <si>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</si>
  <si>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</si>
  <si>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</si>
  <si>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</si>
  <si>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</si>
  <si>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</si>
  <si>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</si>
  <si>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</si>
  <si>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</si>
  <si>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</si>
  <si>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</si>
  <si>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</si>
  <si>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</si>
  <si>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</si>
  <si>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</si>
  <si>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</si>
  <si>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</si>
  <si>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</si>
  <si>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</si>
  <si>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</si>
  <si>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</si>
  <si>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</si>
  <si>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</si>
  <si>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</si>
  <si>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</si>
  <si>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</si>
  <si>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</si>
  <si>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</si>
  <si>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</si>
  <si>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</si>
  <si>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</si>
  <si>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</si>
  <si>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</si>
  <si>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</si>
  <si>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</si>
  <si>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</si>
  <si>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</si>
  <si>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</si>
  <si>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</si>
  <si>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</si>
  <si>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</si>
  <si>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</si>
  <si>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</si>
  <si>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</si>
  <si>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</si>
  <si>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</si>
  <si>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</si>
  <si>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</si>
  <si>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</si>
  <si>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</si>
  <si>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</si>
  <si>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</si>
  <si>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</si>
  <si>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</si>
  <si>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</si>
  <si>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</si>
  <si>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</si>
  <si>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</si>
  <si>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</si>
  <si>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</si>
  <si>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</si>
  <si>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</si>
  <si>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</si>
  <si>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</si>
  <si>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</si>
  <si>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</si>
  <si>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</si>
  <si>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</si>
  <si>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</si>
  <si>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</si>
  <si>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</si>
  <si>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</si>
  <si>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</si>
  <si>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</si>
  <si>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</si>
  <si>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</si>
  <si>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</si>
  <si>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</si>
  <si>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</si>
  <si>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</si>
  <si>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</si>
  <si>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</si>
  <si>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</si>
  <si>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</si>
  <si>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</si>
  <si>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</si>
  <si>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</si>
  <si>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</si>
  <si>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</si>
  <si>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</si>
  <si>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</si>
  <si>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</si>
  <si>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</si>
  <si>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</si>
  <si>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</si>
  <si>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</si>
  <si>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</si>
  <si>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</si>
  <si>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</si>
  <si>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</si>
  <si>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</si>
  <si>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</si>
  <si>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</si>
  <si>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</si>
  <si>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</si>
  <si>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</si>
  <si>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</si>
  <si>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</si>
  <si>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</si>
  <si>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</si>
  <si>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</si>
  <si>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</si>
  <si>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</si>
  <si>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</si>
  <si>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</si>
  <si>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</si>
  <si>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</si>
  <si>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</si>
  <si>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</si>
  <si>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</si>
  <si>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</si>
  <si>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</si>
  <si>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</si>
  <si>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</si>
  <si>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</si>
  <si>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</si>
  <si>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</si>
  <si>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</si>
  <si>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</si>
  <si>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</si>
  <si>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</si>
  <si>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</si>
  <si>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</si>
  <si>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</si>
  <si>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</si>
  <si>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</si>
  <si>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</si>
  <si>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</si>
  <si>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</si>
  <si>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</si>
  <si>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</si>
  <si>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</si>
  <si>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</si>
  <si>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</si>
  <si>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</si>
  <si>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</si>
  <si>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</si>
  <si>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</si>
  <si>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</si>
  <si>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</si>
  <si>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</si>
  <si>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</si>
  <si>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</si>
  <si>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</si>
  <si>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</si>
  <si>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</si>
  <si>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</si>
  <si>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</si>
  <si>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</si>
  <si>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</si>
  <si>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</si>
  <si>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</si>
  <si>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</si>
  <si>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</si>
  <si>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</si>
  <si>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</si>
  <si>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</si>
  <si>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</si>
  <si>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</si>
  <si>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</si>
  <si>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</si>
  <si>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</si>
  <si>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</si>
  <si>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</si>
  <si>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</si>
  <si>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</si>
  <si>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</si>
  <si>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</si>
  <si>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</si>
  <si>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</si>
  <si>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</si>
  <si>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</si>
  <si>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</si>
  <si>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</si>
  <si>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</si>
  <si>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</si>
  <si>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</si>
  <si>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</si>
  <si>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</si>
  <si>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</si>
  <si>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</si>
  <si>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</si>
  <si>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</si>
  <si>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</si>
  <si>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</si>
  <si>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</si>
  <si>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</si>
  <si>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</si>
  <si>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</si>
  <si>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</si>
  <si>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</si>
  <si>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</si>
  <si>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</si>
  <si>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</si>
  <si>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</si>
  <si>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</si>
  <si>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</si>
  <si>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</si>
  <si>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</si>
  <si>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</si>
  <si>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</si>
  <si>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</si>
  <si>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</si>
  <si>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</si>
  <si>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</si>
  <si>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</si>
  <si>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</si>
  <si>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</si>
  <si>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</si>
  <si>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</si>
  <si>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</si>
  <si>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</si>
  <si>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</si>
  <si>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</si>
  <si>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</si>
  <si>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</si>
  <si>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</si>
  <si>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</si>
  <si>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</si>
  <si>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</si>
  <si>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</si>
  <si>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</si>
  <si>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</si>
  <si>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</si>
  <si>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</si>
  <si>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</si>
  <si>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</si>
  <si>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</si>
  <si>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</si>
  <si>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</si>
  <si>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</si>
  <si>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</si>
  <si>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</si>
  <si>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</si>
  <si>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</si>
  <si>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</si>
  <si>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</si>
  <si>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</si>
  <si>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</si>
  <si>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</si>
  <si>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</si>
  <si>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</si>
  <si>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</si>
  <si>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</si>
  <si>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</si>
  <si>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</si>
  <si>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</si>
  <si>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</si>
  <si>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</si>
  <si>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</si>
  <si>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</si>
  <si>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</si>
  <si>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</si>
  <si>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</si>
  <si>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</si>
  <si>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</si>
  <si>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</si>
  <si>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</si>
  <si>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</si>
  <si>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</si>
  <si>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</si>
  <si>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</si>
  <si>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</si>
  <si>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</si>
  <si>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</si>
  <si>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</si>
  <si>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</si>
  <si>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</si>
  <si>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</si>
  <si>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</si>
  <si>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</si>
  <si>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</si>
  <si>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</si>
  <si>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</si>
  <si>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</si>
  <si>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</si>
  <si>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</si>
  <si>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</si>
  <si>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</si>
  <si>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</si>
  <si>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</si>
  <si>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</si>
  <si>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</si>
  <si>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</si>
  <si>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</si>
  <si>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</si>
  <si>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</si>
  <si>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</si>
  <si>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</si>
  <si>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</si>
  <si>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</si>
  <si>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</si>
  <si>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</si>
  <si>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</si>
  <si>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</si>
  <si>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</si>
  <si>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</si>
  <si>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</si>
  <si>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</si>
  <si>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</si>
  <si>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</si>
  <si>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</si>
  <si>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</si>
  <si>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</si>
  <si>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</si>
  <si>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</si>
  <si>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</si>
  <si>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</si>
  <si>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</si>
  <si>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</si>
  <si>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</si>
  <si>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</si>
  <si>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</si>
  <si>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</si>
  <si>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</si>
  <si>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</si>
  <si>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</si>
  <si>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</si>
  <si>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</si>
  <si>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</si>
  <si>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</si>
  <si>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</si>
  <si>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</si>
  <si>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</si>
  <si>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</si>
  <si>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</si>
  <si>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</si>
  <si>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</si>
  <si>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</si>
  <si>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</si>
  <si>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</si>
  <si>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</si>
  <si>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</si>
  <si>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</si>
  <si>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</si>
  <si>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</si>
  <si>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</si>
  <si>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</si>
  <si>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</si>
  <si>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</si>
  <si>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</si>
  <si>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</si>
  <si>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</si>
  <si>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</si>
  <si>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</si>
  <si>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</si>
  <si>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</si>
  <si>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</si>
  <si>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</si>
  <si>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</si>
  <si>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</si>
  <si>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</si>
  <si>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</si>
  <si>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</si>
  <si>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</si>
  <si>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</si>
  <si>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</si>
  <si>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</si>
  <si>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</si>
  <si>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</si>
  <si>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</si>
  <si>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</si>
  <si>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</si>
  <si>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</si>
  <si>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</si>
  <si>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</si>
  <si>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</si>
  <si>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</si>
  <si>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</si>
  <si>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</si>
  <si>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</si>
  <si>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</si>
  <si>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</si>
  <si>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</si>
  <si>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</si>
  <si>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</si>
  <si>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</si>
  <si>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</si>
  <si>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</si>
  <si>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</si>
  <si>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</si>
  <si>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</si>
  <si>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</si>
  <si>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</si>
  <si>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</si>
  <si>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</si>
  <si>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</si>
  <si>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</si>
  <si>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</si>
  <si>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</si>
  <si>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</si>
  <si>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</si>
  <si>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</si>
  <si>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</si>
  <si>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</si>
  <si>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</si>
  <si>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</si>
  <si>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</si>
  <si>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</si>
  <si>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</si>
  <si>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</si>
  <si>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</si>
  <si>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</si>
  <si>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</si>
  <si>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</si>
  <si>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</si>
  <si>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</si>
  <si>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</si>
  <si>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</si>
  <si>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</si>
  <si>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</si>
  <si>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</si>
  <si>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</si>
  <si>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</si>
  <si>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</si>
  <si>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</si>
  <si>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</si>
  <si>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</si>
  <si>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</si>
  <si>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</si>
  <si>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</si>
  <si>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</si>
  <si>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</si>
  <si>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</si>
  <si>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</si>
  <si>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</si>
  <si>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</si>
  <si>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</si>
  <si>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</si>
  <si>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</si>
  <si>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</si>
  <si>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</si>
  <si>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</si>
  <si>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</si>
  <si>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</si>
  <si>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</si>
  <si>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</si>
  <si>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</si>
  <si>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</si>
  <si>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</si>
  <si>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</si>
  <si>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</si>
  <si>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</si>
  <si>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</si>
  <si>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</si>
  <si>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</si>
  <si>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</si>
  <si>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</si>
  <si>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</si>
  <si>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</si>
  <si>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</si>
  <si>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</si>
  <si>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</si>
  <si>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</si>
  <si>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</si>
  <si>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</si>
  <si>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</si>
  <si>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</si>
  <si>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</si>
  <si>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</si>
  <si>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</si>
  <si>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</si>
  <si>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</si>
  <si>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</si>
  <si>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</si>
  <si>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</si>
  <si>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</si>
  <si>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</si>
  <si>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</si>
  <si>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</si>
  <si>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</si>
  <si>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</si>
  <si>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</si>
  <si>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</si>
  <si>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</si>
  <si>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</si>
  <si>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</si>
  <si>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</si>
  <si>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</si>
  <si>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</si>
  <si>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</si>
  <si>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</si>
  <si>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</si>
  <si>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</si>
  <si>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</si>
  <si>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</si>
  <si>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</si>
  <si>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</si>
  <si>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</si>
  <si>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</si>
  <si>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</si>
  <si>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</si>
  <si>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</si>
  <si>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</si>
  <si>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</si>
  <si>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</si>
  <si>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</si>
  <si>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</si>
  <si>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</si>
  <si>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</si>
  <si>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</si>
  <si>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</si>
  <si>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</si>
  <si>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</si>
  <si>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</si>
  <si>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</si>
  <si>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</si>
  <si>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</si>
  <si>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</si>
  <si>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</si>
  <si>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</si>
  <si>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</si>
  <si>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</si>
  <si>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</si>
  <si>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</si>
  <si>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</si>
  <si>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</si>
  <si>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</si>
  <si>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</si>
  <si>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</si>
  <si>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</si>
  <si>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</si>
  <si>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</si>
  <si>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</si>
  <si>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</si>
  <si>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</si>
  <si>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</si>
  <si>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</si>
  <si>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</si>
  <si>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</si>
  <si>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</si>
  <si>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</si>
  <si>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</si>
  <si>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</si>
  <si>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</si>
  <si>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</si>
  <si>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</si>
  <si>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</si>
  <si>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</si>
  <si>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</si>
  <si>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</si>
  <si>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</si>
  <si>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</si>
  <si>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</si>
  <si>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</si>
  <si>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</si>
  <si>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</si>
  <si>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</si>
  <si>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</si>
  <si>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</si>
  <si>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</si>
  <si>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</si>
  <si>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</si>
  <si>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</si>
  <si>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</si>
  <si>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</si>
  <si>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</si>
  <si>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</si>
  <si>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</si>
  <si>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</si>
  <si>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</si>
  <si>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</si>
  <si>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</si>
  <si>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</si>
  <si>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</si>
  <si>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</si>
  <si>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</si>
  <si>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</si>
  <si>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</si>
  <si>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</si>
  <si>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</si>
  <si>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</si>
  <si>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</si>
  <si>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</si>
  <si>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</si>
  <si>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</si>
  <si>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</si>
  <si>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</si>
  <si>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</si>
  <si>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</si>
  <si>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</si>
  <si>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</si>
  <si>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</si>
  <si>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</si>
  <si>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</si>
  <si>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</si>
  <si>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</si>
  <si>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</si>
  <si>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</si>
  <si>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</si>
  <si>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</si>
  <si>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</si>
  <si>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</si>
  <si>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</si>
  <si>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</si>
  <si>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</si>
  <si>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</si>
  <si>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</si>
  <si>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</si>
  <si>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</si>
  <si>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</si>
  <si>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</si>
  <si>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</si>
  <si>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</si>
  <si>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</si>
  <si>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</si>
  <si>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</si>
  <si>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</si>
  <si>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</si>
  <si>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</si>
  <si>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</si>
  <si>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</si>
  <si>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</si>
  <si>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</si>
  <si>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</si>
  <si>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</si>
  <si>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</si>
  <si>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</si>
  <si>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</si>
  <si>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</si>
  <si>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</si>
  <si>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</si>
  <si>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</si>
  <si>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</si>
  <si>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</si>
  <si>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</si>
  <si>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</si>
  <si>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</si>
  <si>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</si>
  <si>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</si>
  <si>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</si>
  <si>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</si>
  <si>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</si>
  <si>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</si>
  <si>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</si>
  <si>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</si>
  <si>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</si>
  <si>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</si>
  <si>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</si>
  <si>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</si>
  <si>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</si>
  <si>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</si>
  <si>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</si>
  <si>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</si>
  <si>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</si>
  <si>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</si>
  <si>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</si>
  <si>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</si>
  <si>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</si>
  <si>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</si>
  <si>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</si>
  <si>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</si>
  <si>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</si>
  <si>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</si>
  <si>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</si>
  <si>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</si>
  <si>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</si>
  <si>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</si>
  <si>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</si>
  <si>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</si>
  <si>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</si>
  <si>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</si>
  <si>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</si>
  <si>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</si>
  <si>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</si>
  <si>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</si>
  <si>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</si>
  <si>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</si>
  <si>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</si>
  <si>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</si>
  <si>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</si>
  <si>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</si>
  <si>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</si>
  <si>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</si>
  <si>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</si>
  <si>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</si>
  <si>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</si>
  <si>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</si>
  <si>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</si>
  <si>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</si>
  <si>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</si>
  <si>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</si>
  <si>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</si>
  <si>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</si>
  <si>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</si>
  <si>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</si>
  <si>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</si>
  <si>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</si>
  <si>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</si>
  <si>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</si>
  <si>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</si>
  <si>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</si>
  <si>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</si>
  <si>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</si>
  <si>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</si>
  <si>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</si>
  <si>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</si>
  <si>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</si>
  <si>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</si>
  <si>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</si>
  <si>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</si>
  <si>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</si>
  <si>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</si>
  <si>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</si>
  <si>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</si>
  <si>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</si>
  <si>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</si>
  <si>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</si>
  <si>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</si>
  <si>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</si>
  <si>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</si>
  <si>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</si>
  <si>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</si>
  <si>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</si>
  <si>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</si>
  <si>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</si>
  <si>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</si>
  <si>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</si>
  <si>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</si>
  <si>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</si>
  <si>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</si>
  <si>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</si>
  <si>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</si>
  <si>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</si>
  <si>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</si>
  <si>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</si>
  <si>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</si>
  <si>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</si>
  <si>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</si>
  <si>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</si>
  <si>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</si>
  <si>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</si>
  <si>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</si>
  <si>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</si>
  <si>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</si>
  <si>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</si>
  <si>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</si>
  <si>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</si>
  <si>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</si>
  <si>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</si>
  <si>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</si>
  <si>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</si>
  <si>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</si>
  <si>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</si>
  <si>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</si>
  <si>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</si>
  <si>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</si>
  <si>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</si>
  <si>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</si>
  <si>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</si>
  <si>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</si>
  <si>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</si>
  <si>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</si>
  <si>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</si>
  <si>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</si>
  <si>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</si>
  <si>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</si>
  <si>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</si>
  <si>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</si>
  <si>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</si>
  <si>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</si>
  <si>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</si>
  <si>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</si>
  <si>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</si>
  <si>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</si>
  <si>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</si>
  <si>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</si>
  <si>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</si>
  <si>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</si>
  <si>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</si>
  <si>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</si>
  <si>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</si>
  <si>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</si>
  <si>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</si>
  <si>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</si>
  <si>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</si>
  <si>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</si>
  <si>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</si>
  <si>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</si>
  <si>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</si>
  <si>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</si>
  <si>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</si>
  <si>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</si>
  <si>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</si>
  <si>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</si>
  <si>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</si>
  <si>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</si>
  <si>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</si>
  <si>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</si>
  <si>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</si>
  <si>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</si>
  <si>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</si>
  <si>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</si>
  <si>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</si>
  <si>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</si>
  <si>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</si>
  <si>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</si>
  <si>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</si>
  <si>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</si>
  <si>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</si>
  <si>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</si>
  <si>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</si>
  <si>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</si>
  <si>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</si>
  <si>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</si>
  <si>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</si>
  <si>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</si>
  <si>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</si>
  <si>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</si>
  <si>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</si>
  <si>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</si>
  <si>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</si>
  <si>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</si>
  <si>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</si>
  <si>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</si>
  <si>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</si>
  <si>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</si>
  <si>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</si>
  <si>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</si>
  <si>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</si>
  <si>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</si>
  <si>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</si>
  <si>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</si>
  <si>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</si>
  <si>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</si>
  <si>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</si>
  <si>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</si>
  <si>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</si>
  <si>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</si>
  <si>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</si>
  <si>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</si>
  <si>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</si>
  <si>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</si>
  <si>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</si>
  <si>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</si>
  <si>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</si>
  <si>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</si>
  <si>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</si>
  <si>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</si>
  <si>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</si>
  <si>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</si>
  <si>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</si>
  <si>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</si>
  <si>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</si>
  <si>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</si>
  <si>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</si>
  <si>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</si>
  <si>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</si>
  <si>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</si>
  <si>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</si>
  <si>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</si>
  <si>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</si>
  <si>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</si>
  <si>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</si>
  <si>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</si>
  <si>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</si>
  <si>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</si>
  <si>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</si>
  <si>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</si>
  <si>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</si>
  <si>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</si>
  <si>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</si>
  <si>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</si>
  <si>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</si>
  <si>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</si>
  <si>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</si>
  <si>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</si>
  <si>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</si>
  <si>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</si>
  <si>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</si>
  <si>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</si>
  <si>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</si>
  <si>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</si>
  <si>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</si>
  <si>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</si>
  <si>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</si>
  <si>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</si>
  <si>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</si>
  <si>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</si>
  <si>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</si>
  <si>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</si>
  <si>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</si>
  <si>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</si>
  <si>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</si>
  <si>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</si>
  <si>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</si>
  <si>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</si>
  <si>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</si>
  <si>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</si>
  <si>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</si>
  <si>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</si>
  <si>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</si>
  <si>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</si>
  <si>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</si>
  <si>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</si>
  <si>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</si>
  <si>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</si>
  <si>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</si>
  <si>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</si>
  <si>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</si>
  <si>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</si>
  <si>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</si>
  <si>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</si>
  <si>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</si>
  <si>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</si>
  <si>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</si>
  <si>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</si>
  <si>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</si>
  <si>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</si>
  <si>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</si>
  <si>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</si>
  <si>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</si>
  <si>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</si>
  <si>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</si>
  <si>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</si>
  <si>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</si>
  <si>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</si>
  <si>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</si>
  <si>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</si>
  <si>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</si>
  <si>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</si>
  <si>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</si>
  <si>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</si>
  <si>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</si>
  <si>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</si>
  <si>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</si>
  <si>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</si>
  <si>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</si>
  <si>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</si>
  <si>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</si>
  <si>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</si>
  <si>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</si>
  <si>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</si>
  <si>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</si>
  <si>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</si>
  <si>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</si>
  <si>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</si>
  <si>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</si>
  <si>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</si>
  <si>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</si>
  <si>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</si>
  <si>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</si>
  <si>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</si>
  <si>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</si>
  <si>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</si>
  <si>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</si>
  <si>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</si>
  <si>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</si>
  <si>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</si>
  <si>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</si>
  <si>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</si>
  <si>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</si>
  <si>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</si>
  <si>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</si>
  <si>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</si>
  <si>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</si>
  <si>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</si>
  <si>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</si>
  <si>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</si>
  <si>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</si>
  <si>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</si>
  <si>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</si>
  <si>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</si>
  <si>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</si>
  <si>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</si>
  <si>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</si>
  <si>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</si>
  <si>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</si>
  <si>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</si>
  <si>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</si>
  <si>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</si>
  <si>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</si>
  <si>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</si>
  <si>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</si>
  <si>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</si>
  <si>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</si>
  <si>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</si>
  <si>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</si>
  <si>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</si>
  <si>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</si>
  <si>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</si>
  <si>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</si>
  <si>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</si>
  <si>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</si>
  <si>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</si>
  <si>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</si>
  <si>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</si>
  <si>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</si>
  <si>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</si>
  <si>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</si>
  <si>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</si>
  <si>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</si>
  <si>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</si>
  <si>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</si>
  <si>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</si>
  <si>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</si>
  <si>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</si>
  <si>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</si>
  <si>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</si>
  <si>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</si>
  <si>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</si>
  <si>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</si>
  <si>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</si>
  <si>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</si>
  <si>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</si>
  <si>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</si>
  <si>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</si>
  <si>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</si>
  <si>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</si>
  <si>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</si>
  <si>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</si>
  <si>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</si>
  <si>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</si>
  <si>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</si>
  <si>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</si>
  <si>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</si>
  <si>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</si>
  <si>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</si>
  <si>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</si>
  <si>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</si>
  <si>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</si>
  <si>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</si>
  <si>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</si>
  <si>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</si>
  <si>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</si>
  <si>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</si>
  <si>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</si>
  <si>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</si>
  <si>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</si>
  <si>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</si>
  <si>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</si>
  <si>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</si>
  <si>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</si>
  <si>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</si>
  <si>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</si>
  <si>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</si>
  <si>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</si>
  <si>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</si>
  <si>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</si>
  <si>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</si>
  <si>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</si>
  <si>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</si>
  <si>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</si>
  <si>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</si>
  <si>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</si>
  <si>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</si>
  <si>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</si>
  <si>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</si>
  <si>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</si>
  <si>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</si>
  <si>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</si>
  <si>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</si>
  <si>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</si>
  <si>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</si>
  <si>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</si>
  <si>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</si>
  <si>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</si>
  <si>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</si>
  <si>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</si>
  <si>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</si>
  <si>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</si>
  <si>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</si>
  <si>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</si>
  <si>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</si>
  <si>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</si>
  <si>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</si>
  <si>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</si>
  <si>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</si>
  <si>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</si>
  <si>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</si>
  <si>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</si>
  <si>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</si>
  <si>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</si>
  <si>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</si>
  <si>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</si>
  <si>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</si>
  <si>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</si>
  <si>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</si>
  <si>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</si>
  <si>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</si>
  <si>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</si>
  <si>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</si>
  <si>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</si>
  <si>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</si>
  <si>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</si>
  <si>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</si>
  <si>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</si>
  <si>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</si>
  <si>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</si>
  <si>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</si>
  <si>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</si>
  <si>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</si>
  <si>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</si>
  <si>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</si>
  <si>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</si>
  <si>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</si>
  <si>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</si>
  <si>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</si>
  <si>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</si>
  <si>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</si>
  <si>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</si>
  <si>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</si>
  <si>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</si>
  <si>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</si>
  <si>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</si>
  <si>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</si>
  <si>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</si>
  <si>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</si>
  <si>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</si>
  <si>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</si>
  <si>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</si>
  <si>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</si>
  <si>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</si>
  <si>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</si>
  <si>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</si>
  <si>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</si>
  <si>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</si>
  <si>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</si>
  <si>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</si>
  <si>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</si>
  <si>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</si>
  <si>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</si>
  <si>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</si>
  <si>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</si>
  <si>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</si>
  <si>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</si>
  <si>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</si>
  <si>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</si>
  <si>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</si>
  <si>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</si>
  <si>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</si>
  <si>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</si>
  <si>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</si>
  <si>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</si>
  <si>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</si>
  <si>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</si>
  <si>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</si>
  <si>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</si>
  <si>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</si>
  <si>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</si>
  <si>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</si>
  <si>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</si>
  <si>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</si>
  <si>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</si>
  <si>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</si>
  <si>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</si>
  <si>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</si>
  <si>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</si>
  <si>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</si>
  <si>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</si>
  <si>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</si>
  <si>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</si>
  <si>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</si>
  <si>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</si>
  <si>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</si>
  <si>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</si>
  <si>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</si>
  <si>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</si>
  <si>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</si>
  <si>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</si>
  <si>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</si>
  <si>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</si>
  <si>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</si>
  <si>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</si>
  <si>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</si>
  <si>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</si>
  <si>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</si>
  <si>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</si>
  <si>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</si>
  <si>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</si>
  <si>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</si>
  <si>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</si>
  <si>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</si>
  <si>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</si>
  <si>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</si>
  <si>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</si>
  <si>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</si>
  <si>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</si>
  <si>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</si>
  <si>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</si>
  <si>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</si>
  <si>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</si>
  <si>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</si>
  <si>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</si>
  <si>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</si>
  <si>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</si>
  <si>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</si>
  <si>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</si>
  <si>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</si>
  <si>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</si>
  <si>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</si>
  <si>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</si>
  <si>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</si>
  <si>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</si>
  <si>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</si>
  <si>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</si>
  <si>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</si>
  <si>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</si>
  <si>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</si>
  <si>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</si>
  <si>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</si>
  <si>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</si>
  <si>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</si>
  <si>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</si>
  <si>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</si>
  <si>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</si>
  <si>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</si>
  <si>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</si>
  <si>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</si>
  <si>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</si>
  <si>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</si>
  <si>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</si>
  <si>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</si>
  <si>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</si>
  <si>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</si>
  <si>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</si>
  <si>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</si>
  <si>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</si>
  <si>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</si>
  <si>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</si>
  <si>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</si>
  <si>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</si>
  <si>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</si>
  <si>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</si>
  <si>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</si>
  <si>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</si>
  <si>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</si>
  <si>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</si>
  <si>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</si>
  <si>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</si>
  <si>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</si>
  <si>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</si>
  <si>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</si>
  <si>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</si>
  <si>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</si>
  <si>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</si>
  <si>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</si>
  <si>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</si>
  <si>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</si>
  <si>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</si>
  <si>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</si>
  <si>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</si>
  <si>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</si>
  <si>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</si>
  <si>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</si>
  <si>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</si>
  <si>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</si>
  <si>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</si>
  <si>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</si>
  <si>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</si>
  <si>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</si>
  <si>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</si>
  <si>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</si>
  <si>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</si>
  <si>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</si>
  <si>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</si>
  <si>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</si>
  <si>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</si>
  <si>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</si>
  <si>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</si>
  <si>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</si>
  <si>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</si>
  <si>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</si>
  <si>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</si>
  <si>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</si>
  <si>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</si>
  <si>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</si>
  <si>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</si>
  <si>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</si>
  <si>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</si>
  <si>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</si>
  <si>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</si>
  <si>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</si>
  <si>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</si>
  <si>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</si>
  <si>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</si>
  <si>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</si>
  <si>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</si>
  <si>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</si>
  <si>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</si>
  <si>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</si>
  <si>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</si>
  <si>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</si>
  <si>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</si>
  <si>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</si>
  <si>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</si>
  <si>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</si>
  <si>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</si>
  <si>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</si>
  <si>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</si>
  <si>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</si>
  <si>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</si>
  <si>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</si>
  <si>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</si>
  <si>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</si>
  <si>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</si>
  <si>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</si>
  <si>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</si>
  <si>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</si>
  <si>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</si>
  <si>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</si>
  <si>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</si>
  <si>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</si>
  <si>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</si>
  <si>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</si>
  <si>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</si>
  <si>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</si>
  <si>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</si>
  <si>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</si>
  <si>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</si>
  <si>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</si>
  <si>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</si>
  <si>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</si>
  <si>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</si>
  <si>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</si>
  <si>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</si>
  <si>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</si>
  <si>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</si>
  <si>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</si>
  <si>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</si>
  <si>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</si>
  <si>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</si>
  <si>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</si>
  <si>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</si>
  <si>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</si>
  <si>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</si>
  <si>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</si>
  <si>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</si>
  <si>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</si>
  <si>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</si>
  <si>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</si>
  <si>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</si>
  <si>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</si>
  <si>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</si>
  <si>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</si>
  <si>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</si>
  <si>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</si>
  <si>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</si>
  <si>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</si>
  <si>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</si>
  <si>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</si>
  <si>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</si>
  <si>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</si>
  <si>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</si>
  <si>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</si>
  <si>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</si>
  <si>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</si>
  <si>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</si>
  <si>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</si>
  <si>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</si>
  <si>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</si>
  <si>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</si>
  <si>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</si>
  <si>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</si>
  <si>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</si>
  <si>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</si>
  <si>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</si>
  <si>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</si>
  <si>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</si>
  <si>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</si>
  <si>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</si>
  <si>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</si>
  <si>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</si>
  <si>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</si>
  <si>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</si>
  <si>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</si>
  <si>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</si>
  <si>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</si>
  <si>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</si>
  <si>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</si>
  <si>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</si>
  <si>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</si>
  <si>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</si>
  <si>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</si>
  <si>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</si>
  <si>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</si>
  <si>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</si>
  <si>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</si>
  <si>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</si>
  <si>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</si>
  <si>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</si>
  <si>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</si>
  <si>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</si>
  <si>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</si>
  <si>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</si>
  <si>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</si>
  <si>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</si>
  <si>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</si>
  <si>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</si>
  <si>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</si>
  <si>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</si>
  <si>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</si>
  <si>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</si>
  <si>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</si>
  <si>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</si>
  <si>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</si>
  <si>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</si>
  <si>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</si>
  <si>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</si>
  <si>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</si>
  <si>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</si>
  <si>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</si>
  <si>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</si>
  <si>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</si>
  <si>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</si>
  <si>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</si>
  <si>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</si>
  <si>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</si>
  <si>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</si>
  <si>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</si>
  <si>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</si>
  <si>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</si>
  <si>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</si>
  <si>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</si>
  <si>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</si>
  <si>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</si>
  <si>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</si>
  <si>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</si>
  <si>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</si>
  <si>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</si>
  <si>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</si>
  <si>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</si>
  <si>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</si>
  <si>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</si>
  <si>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</si>
  <si>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</si>
  <si>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</si>
  <si>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</si>
  <si>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</si>
  <si>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</si>
  <si>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</si>
  <si>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</si>
  <si>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</si>
  <si>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</si>
  <si>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</si>
  <si>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</si>
  <si>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</si>
  <si>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</si>
  <si>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</si>
  <si>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</si>
  <si>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</si>
  <si>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</si>
  <si>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</si>
  <si>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</si>
  <si>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</si>
  <si>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</si>
  <si>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</si>
  <si>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</si>
  <si>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</si>
  <si>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</si>
  <si>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</si>
  <si>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</si>
  <si>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</si>
  <si>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</si>
  <si>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</si>
  <si>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</si>
  <si>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</si>
  <si>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</si>
  <si>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</si>
  <si>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</si>
  <si>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</si>
  <si>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</si>
  <si>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</si>
  <si>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</si>
  <si>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</si>
  <si>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</si>
  <si>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</si>
  <si>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</si>
  <si>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</si>
  <si>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</si>
  <si>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</si>
  <si>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</si>
  <si>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</si>
  <si>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</si>
  <si>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</si>
  <si>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</si>
  <si>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</si>
  <si>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</si>
  <si>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</si>
  <si>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</si>
  <si>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</si>
  <si>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</si>
  <si>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</si>
  <si>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</si>
  <si>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</si>
  <si>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</si>
  <si>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</si>
  <si>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</si>
  <si>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</si>
  <si>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</si>
  <si>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</si>
  <si>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</si>
  <si>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</si>
  <si>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</si>
  <si>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</si>
  <si>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</si>
  <si>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</si>
  <si>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</si>
  <si>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</si>
  <si>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</si>
  <si>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</si>
  <si>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</si>
  <si>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</si>
  <si>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</si>
  <si>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</si>
  <si>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</si>
  <si>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</si>
  <si>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</si>
  <si>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</si>
  <si>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</si>
  <si>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</si>
  <si>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</si>
  <si>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</si>
  <si>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</si>
  <si>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</si>
  <si>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</si>
  <si>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</si>
  <si>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</si>
  <si>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</si>
  <si>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</si>
  <si>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</si>
  <si>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</si>
  <si>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</si>
  <si>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</si>
  <si>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</si>
  <si>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</si>
  <si>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</si>
  <si>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</si>
  <si>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</si>
  <si>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</si>
  <si>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</si>
  <si>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</si>
  <si>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</si>
  <si>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</si>
  <si>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</si>
  <si>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</si>
  <si>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</si>
  <si>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</si>
  <si>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</si>
  <si>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</si>
  <si>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</si>
  <si>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</si>
  <si>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</si>
  <si>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</si>
  <si>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</si>
  <si>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</si>
  <si>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</si>
  <si>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</si>
  <si>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</si>
  <si>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</si>
  <si>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</si>
  <si>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</si>
  <si>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</si>
  <si>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</si>
  <si>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</si>
  <si>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</si>
  <si>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</si>
  <si>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</si>
  <si>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</si>
  <si>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</si>
  <si>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</si>
  <si>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</si>
  <si>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</si>
  <si>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</si>
  <si>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</si>
  <si>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</si>
  <si>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</si>
  <si>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</si>
  <si>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</si>
  <si>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</si>
  <si>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</si>
  <si>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</si>
  <si>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</si>
  <si>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</si>
  <si>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</si>
  <si>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</si>
  <si>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</si>
  <si>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</si>
  <si>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</si>
  <si>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</si>
  <si>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</si>
  <si>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</si>
  <si>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</si>
  <si>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</si>
  <si>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</si>
  <si>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</si>
  <si>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</si>
  <si>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</si>
  <si>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</si>
  <si>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</si>
  <si>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</si>
  <si>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</si>
  <si>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</si>
  <si>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</si>
  <si>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</si>
  <si>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</si>
  <si>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</si>
  <si>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</si>
  <si>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</si>
  <si>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</si>
  <si>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</si>
  <si>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</si>
  <si>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</si>
  <si>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</si>
  <si>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</si>
  <si>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</si>
  <si>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</si>
  <si>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</si>
  <si>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</si>
  <si>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</si>
  <si>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</si>
  <si>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</si>
  <si>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</si>
  <si>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</si>
  <si>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</si>
  <si>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</si>
  <si>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</si>
  <si>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</si>
  <si>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</si>
  <si>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</si>
  <si>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</si>
  <si>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</si>
  <si>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</si>
  <si>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</si>
  <si>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</si>
  <si>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</si>
  <si>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</si>
  <si>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</si>
  <si>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</si>
  <si>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</si>
  <si>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</si>
  <si>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</si>
  <si>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</si>
  <si>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</si>
  <si>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</si>
  <si>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</si>
  <si>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</si>
  <si>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</si>
  <si>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</si>
  <si>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</si>
  <si>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</si>
  <si>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</si>
  <si>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</si>
  <si>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</si>
  <si>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</si>
  <si>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</si>
  <si>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</si>
  <si>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</si>
  <si>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</si>
  <si>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</si>
  <si>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</si>
  <si>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</si>
  <si>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</si>
  <si>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</si>
  <si>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</si>
  <si>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</si>
  <si>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</si>
  <si>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</si>
  <si>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</si>
  <si>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</si>
  <si>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</si>
  <si>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</si>
  <si>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</si>
  <si>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</si>
  <si>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</si>
  <si>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</si>
  <si>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</si>
  <si>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</si>
  <si>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</si>
  <si>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</si>
  <si>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</si>
  <si>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</si>
  <si>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</si>
  <si>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</si>
  <si>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</si>
  <si>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</si>
  <si>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</si>
  <si>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</si>
  <si>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</si>
  <si>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</si>
  <si>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</si>
  <si>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</si>
  <si>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</si>
  <si>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</si>
  <si>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</si>
  <si>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</si>
  <si>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</si>
  <si>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</si>
  <si>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</si>
  <si>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</si>
  <si>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</si>
  <si>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</si>
  <si>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</si>
  <si>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</si>
  <si>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</si>
  <si>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</si>
  <si>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</si>
  <si>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</si>
  <si>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</si>
  <si>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</si>
  <si>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</si>
  <si>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</si>
  <si>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</si>
  <si>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</si>
  <si>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</si>
  <si>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</si>
  <si>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</si>
  <si>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</si>
  <si>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</si>
  <si>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</si>
  <si>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</si>
  <si>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</si>
  <si>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</si>
  <si>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</si>
  <si>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</si>
  <si>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</si>
  <si>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</si>
  <si>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</si>
  <si>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</si>
  <si>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</si>
  <si>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</si>
  <si>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</si>
  <si>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</si>
  <si>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</si>
  <si>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</si>
  <si>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</si>
  <si>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</si>
  <si>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</si>
  <si>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</si>
  <si>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</si>
  <si>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</si>
  <si>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</si>
  <si>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</si>
  <si>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</si>
  <si>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</si>
  <si>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</si>
  <si>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</si>
  <si>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</si>
  <si>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</si>
  <si>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</si>
  <si>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</si>
  <si>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</si>
  <si>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</si>
  <si>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</si>
  <si>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</si>
  <si>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</si>
  <si>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</si>
  <si>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</si>
  <si>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</si>
  <si>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</si>
  <si>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</si>
  <si>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</si>
  <si>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</si>
  <si>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</si>
  <si>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</si>
  <si>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</si>
  <si>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</si>
  <si>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</si>
  <si>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</si>
  <si>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</si>
  <si>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</si>
  <si>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</si>
  <si>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</si>
  <si>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</si>
  <si>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</si>
  <si>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</si>
  <si>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</si>
  <si>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</si>
  <si>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</si>
  <si>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</si>
  <si>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</si>
  <si>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</si>
  <si>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</si>
  <si>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</si>
  <si>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</si>
  <si>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</si>
  <si>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</si>
  <si>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</si>
  <si>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</si>
  <si>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</si>
  <si>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</si>
  <si>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</si>
  <si>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</si>
  <si>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</si>
  <si>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</si>
  <si>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</si>
  <si>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</si>
  <si>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</si>
  <si>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</si>
  <si>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</si>
  <si>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</si>
  <si>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</si>
  <si>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</si>
  <si>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</si>
  <si>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</si>
  <si>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</si>
  <si>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</si>
  <si>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</si>
  <si>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</si>
  <si>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</si>
  <si>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</si>
  <si>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</si>
  <si>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</si>
  <si>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</si>
  <si>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</si>
  <si>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</si>
  <si>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</si>
  <si>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</si>
  <si>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</si>
  <si>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</si>
  <si>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</si>
  <si>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</si>
  <si>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</si>
  <si>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</si>
  <si>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</si>
  <si>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</si>
  <si>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</si>
  <si>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</si>
  <si>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</si>
  <si>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</si>
  <si>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</si>
  <si>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</si>
  <si>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</si>
  <si>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</si>
  <si>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</si>
  <si>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</si>
  <si>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</si>
  <si>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</si>
  <si>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</si>
  <si>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</si>
  <si>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</si>
  <si>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</si>
  <si>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</si>
  <si>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</si>
  <si>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</si>
  <si>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</si>
  <si>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</si>
  <si>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</si>
  <si>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</si>
  <si>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</si>
  <si>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</si>
  <si>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</si>
  <si>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</si>
  <si>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</si>
  <si>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</si>
  <si>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</si>
  <si>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</si>
  <si>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</si>
  <si>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</si>
  <si>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</si>
  <si>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</si>
  <si>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</si>
  <si>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</si>
  <si>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</si>
  <si>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</si>
  <si>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</si>
  <si>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</si>
  <si>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</si>
  <si>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</si>
  <si>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</si>
  <si>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</si>
  <si>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</si>
  <si>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</si>
  <si>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</si>
  <si>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</si>
  <si>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</si>
  <si>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</si>
  <si>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</si>
  <si>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</si>
  <si>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</si>
  <si>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</si>
  <si>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</si>
  <si>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</si>
  <si>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</si>
  <si>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</si>
  <si>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</si>
  <si>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</si>
  <si>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</si>
  <si>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</si>
  <si>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</si>
  <si>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</si>
  <si>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</si>
  <si>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</si>
  <si>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</si>
  <si>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</si>
  <si>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</si>
  <si>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</si>
  <si>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</si>
  <si>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</si>
  <si>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</si>
  <si>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</si>
  <si>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</si>
  <si>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</si>
  <si>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</si>
  <si>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</si>
  <si>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</si>
  <si>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</si>
  <si>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</si>
  <si>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</si>
  <si>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</si>
  <si>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</si>
  <si>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</si>
  <si>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</si>
  <si>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</si>
  <si>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</si>
  <si>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</si>
  <si>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</si>
  <si>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</si>
  <si>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</si>
  <si>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</si>
  <si>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</si>
  <si>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</si>
  <si>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</si>
  <si>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</si>
  <si>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</si>
  <si>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</si>
  <si>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</si>
  <si>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</si>
  <si>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</si>
  <si>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</si>
  <si>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</si>
  <si>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</si>
  <si>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</si>
  <si>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</si>
  <si>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</si>
  <si>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</si>
  <si>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</si>
  <si>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</si>
  <si>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</si>
  <si>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</si>
  <si>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</si>
  <si>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</si>
  <si>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</si>
  <si>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</si>
  <si>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</si>
  <si>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</si>
  <si>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</si>
  <si>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</si>
  <si>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</si>
  <si>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</si>
  <si>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</si>
  <si>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</si>
  <si>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</si>
  <si>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</si>
  <si>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</si>
  <si>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</si>
  <si>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</si>
  <si>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</si>
  <si>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</si>
  <si>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</si>
  <si>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</si>
  <si>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</si>
  <si>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</si>
  <si>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</si>
  <si>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</si>
  <si>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</si>
  <si>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</si>
  <si>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</si>
  <si>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</si>
  <si>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</si>
  <si>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</si>
  <si>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</si>
  <si>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</si>
  <si>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</si>
  <si>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</si>
  <si>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</si>
  <si>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</si>
  <si>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</si>
  <si>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</si>
  <si>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</si>
  <si>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</si>
  <si>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</si>
  <si>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</si>
  <si>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</si>
  <si>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</si>
  <si>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</si>
  <si>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</si>
  <si>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</si>
  <si>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</si>
  <si>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</si>
  <si>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</si>
  <si>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</si>
  <si>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</si>
  <si>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</si>
  <si>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</si>
  <si>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</si>
  <si>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</si>
  <si>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</si>
  <si>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</si>
  <si>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</si>
  <si>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</si>
  <si>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</si>
  <si>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</si>
  <si>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</si>
  <si>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</si>
  <si>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</si>
  <si>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</si>
  <si>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</si>
  <si>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</si>
  <si>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</si>
  <si>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</si>
  <si>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</si>
  <si>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</si>
  <si>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</si>
  <si>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</si>
  <si>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</si>
  <si>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</si>
  <si>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</si>
  <si>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</si>
  <si>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</si>
  <si>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</si>
  <si>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</si>
  <si>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</si>
  <si>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</si>
  <si>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</si>
  <si>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</si>
  <si>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</si>
  <si>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</si>
  <si>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</si>
  <si>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</si>
  <si>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</si>
  <si>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</si>
  <si>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</si>
  <si>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</si>
  <si>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</si>
  <si>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</si>
  <si>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</si>
  <si>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</si>
  <si>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</si>
  <si>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</si>
  <si>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</si>
  <si>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</si>
  <si>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</si>
  <si>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</si>
  <si>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</si>
  <si>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</si>
  <si>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</si>
  <si>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</si>
  <si>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</si>
  <si>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</si>
  <si>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</si>
  <si>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</si>
  <si>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</si>
  <si>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</si>
  <si>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</si>
  <si>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</si>
  <si>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</si>
  <si>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</si>
  <si>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</si>
  <si>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</si>
  <si>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</si>
  <si>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</si>
  <si>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</si>
  <si>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</si>
  <si>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</si>
  <si>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</si>
  <si>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</si>
  <si>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</si>
  <si>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</si>
  <si>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</si>
  <si>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</si>
  <si>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</si>
  <si>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</si>
  <si>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</si>
  <si>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</si>
  <si>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</si>
  <si>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</si>
  <si>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</si>
  <si>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</si>
  <si>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</si>
  <si>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</si>
  <si>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</si>
  <si>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</si>
  <si>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</si>
  <si>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</si>
  <si>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</si>
  <si>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</si>
  <si>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</si>
  <si>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</si>
  <si>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</si>
  <si>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</si>
  <si>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</si>
  <si>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</si>
  <si>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</si>
  <si>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</si>
  <si>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</si>
  <si>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</si>
  <si>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</si>
  <si>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</si>
  <si>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</si>
  <si>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</si>
  <si>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</si>
  <si>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</si>
  <si>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</si>
  <si>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</si>
  <si>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</si>
  <si>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</si>
  <si>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</si>
  <si>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</si>
  <si>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</si>
  <si>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</si>
  <si>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</si>
  <si>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</si>
  <si>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</si>
  <si>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</si>
  <si>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</si>
  <si>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</si>
  <si>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</si>
  <si>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</si>
  <si>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</si>
  <si>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</si>
  <si>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</si>
  <si>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</si>
  <si>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</si>
  <si>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</si>
  <si>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</si>
  <si>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</si>
  <si>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</si>
  <si>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</si>
  <si>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</si>
  <si>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</si>
  <si>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</si>
  <si>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</si>
  <si>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</si>
  <si>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</si>
  <si>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</si>
  <si>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</si>
  <si>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</si>
  <si>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</si>
  <si>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</si>
  <si>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</si>
  <si>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</si>
  <si>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</si>
  <si>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</si>
  <si>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</si>
  <si>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</si>
  <si>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</si>
  <si>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</si>
  <si>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</si>
  <si>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</si>
  <si>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</si>
  <si>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</si>
  <si>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</si>
  <si>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</si>
  <si>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</si>
  <si>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</si>
  <si>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</si>
  <si>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</si>
  <si>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</si>
  <si>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</si>
  <si>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</si>
  <si>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</si>
  <si>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</si>
  <si>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</si>
  <si>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</si>
  <si>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</si>
  <si>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</si>
  <si>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</si>
  <si>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</si>
  <si>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</si>
  <si>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</si>
  <si>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</si>
  <si>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</si>
  <si>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</si>
  <si>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</si>
  <si>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</si>
  <si>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</si>
  <si>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</si>
  <si>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</si>
  <si>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</si>
  <si>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</si>
  <si>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</si>
  <si>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</si>
  <si>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</si>
  <si>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</si>
  <si>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</si>
  <si>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</si>
  <si>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</si>
  <si>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</si>
  <si>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</si>
  <si>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</si>
  <si>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</si>
  <si>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</si>
  <si>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</si>
  <si>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</si>
  <si>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</si>
  <si>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</si>
  <si>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</si>
  <si>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</si>
  <si>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</si>
  <si>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</si>
  <si>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</si>
  <si>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</si>
  <si>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</si>
  <si>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</si>
  <si>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</si>
  <si>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</si>
  <si>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</si>
  <si>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</si>
  <si>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</si>
  <si>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</si>
  <si>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</si>
  <si>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</si>
  <si>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</si>
  <si>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</si>
  <si>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</si>
  <si>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</si>
  <si>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</si>
  <si>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</si>
  <si>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</si>
  <si>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</si>
  <si>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</si>
  <si>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</si>
  <si>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</si>
  <si>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</si>
  <si>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</si>
  <si>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</si>
  <si>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</si>
  <si>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</si>
  <si>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</si>
  <si>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</si>
  <si>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</si>
  <si>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</si>
  <si>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</si>
  <si>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</si>
  <si>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</si>
  <si>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</si>
  <si>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</si>
  <si>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</si>
  <si>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</si>
  <si>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</si>
  <si>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</si>
  <si>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</si>
  <si>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</si>
  <si>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</si>
  <si>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</si>
  <si>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</si>
  <si>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</si>
  <si>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</si>
  <si>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</si>
  <si>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</si>
  <si>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</si>
  <si>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</si>
  <si>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</si>
  <si>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</si>
  <si>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</si>
  <si>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</si>
  <si>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</si>
  <si>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</si>
  <si>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</si>
  <si>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</si>
  <si>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</si>
  <si>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</si>
  <si>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</si>
  <si>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</si>
  <si>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</si>
  <si>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</si>
  <si>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</si>
  <si>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</si>
  <si>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</si>
  <si>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</si>
  <si>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</si>
  <si>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</si>
  <si>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</si>
  <si>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</si>
  <si>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</si>
  <si>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</si>
  <si>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</si>
  <si>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</si>
  <si>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</si>
  <si>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</si>
  <si>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</si>
  <si>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</si>
  <si>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</si>
  <si>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</si>
  <si>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</si>
  <si>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</si>
  <si>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</si>
  <si>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</si>
  <si>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</si>
  <si>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</si>
  <si>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</si>
  <si>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</si>
  <si>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</si>
  <si>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</si>
  <si>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</si>
  <si>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</si>
  <si>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</si>
  <si>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</si>
  <si>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</si>
  <si>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</si>
  <si>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</si>
  <si>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</si>
  <si>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</si>
  <si>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</si>
  <si>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</si>
  <si>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</si>
  <si>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</si>
  <si>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</si>
  <si>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</si>
  <si>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</si>
  <si>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</si>
  <si>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</si>
  <si>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</si>
  <si>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</si>
  <si>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</si>
  <si>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</si>
  <si>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</si>
  <si>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</si>
  <si>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</si>
  <si>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</si>
  <si>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</si>
  <si>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</si>
  <si>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</si>
  <si>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</si>
  <si>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</si>
  <si>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</si>
  <si>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</si>
  <si>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</si>
  <si>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</si>
  <si>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</si>
  <si>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</si>
  <si>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</si>
  <si>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</si>
  <si>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</si>
  <si>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</si>
  <si>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</si>
  <si>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</si>
  <si>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</si>
  <si>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</si>
  <si>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</si>
  <si>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</si>
  <si>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</si>
  <si>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</si>
  <si>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</si>
  <si>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</si>
  <si>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</si>
  <si>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</si>
  <si>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</si>
  <si>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</si>
  <si>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</si>
  <si>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</si>
  <si>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</si>
  <si>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</si>
  <si>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</si>
  <si>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</si>
  <si>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</si>
  <si>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</si>
  <si>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</si>
  <si>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</si>
  <si>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</si>
  <si>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</si>
  <si>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</si>
  <si>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</si>
  <si>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</si>
  <si>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</si>
  <si>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</si>
  <si>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</si>
  <si>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</si>
  <si>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</si>
  <si>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</si>
  <si>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</si>
  <si>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</si>
  <si>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</si>
  <si>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</si>
  <si>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</si>
  <si>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</si>
  <si>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</si>
  <si>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</si>
  <si>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</si>
  <si>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</si>
  <si>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</si>
  <si>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</si>
  <si>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</si>
  <si>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</si>
  <si>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</si>
  <si>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</si>
  <si>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</si>
  <si>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</si>
  <si>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</si>
  <si>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</si>
  <si>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</si>
  <si>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</si>
  <si>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</si>
  <si>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</si>
  <si>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</si>
  <si>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</si>
  <si>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</si>
  <si>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</si>
  <si>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</si>
  <si>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</si>
  <si>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</si>
  <si>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</si>
  <si>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</si>
  <si>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</si>
  <si>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</si>
  <si>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</si>
  <si>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</si>
  <si>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</si>
  <si>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</si>
  <si>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</si>
  <si>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</si>
  <si>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</si>
  <si>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</si>
  <si>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</si>
  <si>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</si>
  <si>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</si>
  <si>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</si>
  <si>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</si>
  <si>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</si>
  <si>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</si>
  <si>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</si>
  <si>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</si>
  <si>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</si>
  <si>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</si>
  <si>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</si>
  <si>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</si>
  <si>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</si>
  <si>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</si>
  <si>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</si>
  <si>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</si>
  <si>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</si>
  <si>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</si>
  <si>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</si>
  <si>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</si>
  <si>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</si>
  <si>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</si>
  <si>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</si>
  <si>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</si>
  <si>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</si>
  <si>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</si>
  <si>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</si>
  <si>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</si>
  <si>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</si>
  <si>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</si>
  <si>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</si>
  <si>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</si>
  <si>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</si>
  <si>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</si>
  <si>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</si>
  <si>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</si>
  <si>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</si>
  <si>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</si>
  <si>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</si>
  <si>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</si>
  <si>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</si>
  <si>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</si>
  <si>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</si>
  <si>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</si>
  <si>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</si>
  <si>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</si>
  <si>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</si>
  <si>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</si>
  <si>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</si>
  <si>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</si>
  <si>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</si>
  <si>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</si>
  <si>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</si>
  <si>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</si>
  <si>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</si>
  <si>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</si>
  <si>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</si>
  <si>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</si>
  <si>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</si>
  <si>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</si>
  <si>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</si>
  <si>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</si>
  <si>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</si>
  <si>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</si>
  <si>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</si>
  <si>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</si>
  <si>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</si>
  <si>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</si>
  <si>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</si>
  <si>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</si>
  <si>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</si>
  <si>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</si>
  <si>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</si>
  <si>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</si>
  <si>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</si>
  <si>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</si>
  <si>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</si>
  <si>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</si>
  <si>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</si>
  <si>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</si>
  <si>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</si>
  <si>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</si>
  <si>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</si>
  <si>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</si>
  <si>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</si>
  <si>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</si>
  <si>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</si>
  <si>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</si>
  <si>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</si>
  <si>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</si>
  <si>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</si>
  <si>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</si>
  <si>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</si>
  <si>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</si>
  <si>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</si>
  <si>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</si>
  <si>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</si>
  <si>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</si>
  <si>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</si>
  <si>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</si>
  <si>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</si>
  <si>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</si>
  <si>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</si>
  <si>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</si>
  <si>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</si>
  <si>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</si>
  <si>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</si>
  <si>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</si>
  <si>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</si>
  <si>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</si>
  <si>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</si>
  <si>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</si>
  <si>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</si>
  <si>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</si>
  <si>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</si>
  <si>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</si>
  <si>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</si>
  <si>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</si>
  <si>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</si>
  <si>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</si>
  <si>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</si>
  <si>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</si>
  <si>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</si>
  <si>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</si>
  <si>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</si>
  <si>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</si>
  <si>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</si>
  <si>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</si>
  <si>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</si>
  <si>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</si>
  <si>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</si>
  <si>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</si>
  <si>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</si>
  <si>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</si>
  <si>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</si>
  <si>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</si>
  <si>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</si>
  <si>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</si>
  <si>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</si>
  <si>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</si>
  <si>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</si>
  <si>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</si>
  <si>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</si>
  <si>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</si>
  <si>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</si>
  <si>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</si>
  <si>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</si>
  <si>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</si>
  <si>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</si>
  <si>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</si>
  <si>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</si>
  <si>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</si>
  <si>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</si>
  <si>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</si>
  <si>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</si>
  <si>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</si>
  <si>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</si>
  <si>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</si>
  <si>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</si>
  <si>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</si>
  <si>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</si>
  <si>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</si>
  <si>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</si>
  <si>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</si>
  <si>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</si>
  <si>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</si>
  <si>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</si>
  <si>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</si>
  <si>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</si>
  <si>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</si>
  <si>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</si>
  <si>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</si>
  <si>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</si>
  <si>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</si>
  <si>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</si>
  <si>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</si>
  <si>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</si>
  <si>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</si>
  <si>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</si>
  <si>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</si>
  <si>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</si>
  <si>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</si>
  <si>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</si>
  <si>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</si>
  <si>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</si>
  <si>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</si>
  <si>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</si>
  <si>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</si>
  <si>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</si>
  <si>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</si>
  <si>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</si>
  <si>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</si>
  <si>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</si>
  <si>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</si>
  <si>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</si>
  <si>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</si>
  <si>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</si>
  <si>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</si>
  <si>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</si>
  <si>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</si>
  <si>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</si>
  <si>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</si>
  <si>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</si>
  <si>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</si>
  <si>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</si>
  <si>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</si>
  <si>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</si>
  <si>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</si>
  <si>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</si>
  <si>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</si>
  <si>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</si>
  <si>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</si>
  <si>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</si>
  <si>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</si>
  <si>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</si>
  <si>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</si>
  <si>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</si>
  <si>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</si>
  <si>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</si>
  <si>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</si>
  <si>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</si>
  <si>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</si>
  <si>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</si>
  <si>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</si>
  <si>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</si>
  <si>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</si>
  <si>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</si>
  <si>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</si>
  <si>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</si>
  <si>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</si>
  <si>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</si>
  <si>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</si>
  <si>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</si>
  <si>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</si>
  <si>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</si>
  <si>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</si>
  <si>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</si>
  <si>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</si>
  <si>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</si>
  <si>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</si>
  <si>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</si>
  <si>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</si>
  <si>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</si>
  <si>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</si>
  <si>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</si>
  <si>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</si>
  <si>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</si>
  <si>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</si>
  <si>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</si>
  <si>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</si>
  <si>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</si>
  <si>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</si>
  <si>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</si>
  <si>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</si>
  <si>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</si>
  <si>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</si>
  <si>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</si>
  <si>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</si>
  <si>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</si>
  <si>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</si>
  <si>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</si>
  <si>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</si>
  <si>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</si>
  <si>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</si>
  <si>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</si>
  <si>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</si>
  <si>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</si>
  <si>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</si>
  <si>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</si>
  <si>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</si>
  <si>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</si>
  <si>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</si>
  <si>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</si>
  <si>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</si>
  <si>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</si>
  <si>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</si>
  <si>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</si>
  <si>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</si>
  <si>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</si>
  <si>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</si>
  <si>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</si>
  <si>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</si>
  <si>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</si>
  <si>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</si>
  <si>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</si>
  <si>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</si>
  <si>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</si>
  <si>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</si>
  <si>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</si>
  <si>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</si>
  <si>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</si>
  <si>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</si>
  <si>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</si>
  <si>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</si>
  <si>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</si>
  <si>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</si>
  <si>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</si>
  <si>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</si>
  <si>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</si>
  <si>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</si>
  <si>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</si>
  <si>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</si>
  <si>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</si>
  <si>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</si>
  <si>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</si>
  <si>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</si>
  <si>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</si>
  <si>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</si>
  <si>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</si>
  <si>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</si>
  <si>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</si>
  <si>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</si>
  <si>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</si>
  <si>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</si>
  <si>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</si>
  <si>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</si>
  <si>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</si>
  <si>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</si>
  <si>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</si>
  <si>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</si>
  <si>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</si>
  <si>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</si>
  <si>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</si>
  <si>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</si>
  <si>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</si>
  <si>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</si>
  <si>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</si>
  <si>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</si>
  <si>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</si>
  <si>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</si>
  <si>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</si>
  <si>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</si>
  <si>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</si>
  <si>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</si>
  <si>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</si>
  <si>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</si>
  <si>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</si>
  <si>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</si>
  <si>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</si>
  <si>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</si>
  <si>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</si>
  <si>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</si>
  <si>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</si>
  <si>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</si>
  <si>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</si>
  <si>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</si>
  <si>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</si>
  <si>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</si>
  <si>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</si>
  <si>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</si>
  <si>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</si>
  <si>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</si>
  <si>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</si>
  <si>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</si>
  <si>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</si>
  <si>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</si>
  <si>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</si>
  <si>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</si>
  <si>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</si>
  <si>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</si>
  <si>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</si>
  <si>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</si>
  <si>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</si>
  <si>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</si>
  <si>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</si>
  <si>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</si>
  <si>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</si>
  <si>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</si>
  <si>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</si>
  <si>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</si>
  <si>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</si>
  <si>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</si>
  <si>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</si>
  <si>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</si>
  <si>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</si>
  <si>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</si>
  <si>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</si>
  <si>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</si>
  <si>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</si>
  <si>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</si>
  <si>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</si>
  <si>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</si>
  <si>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</si>
  <si>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</si>
  <si>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</si>
  <si>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</si>
  <si>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</si>
  <si>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</si>
  <si>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</si>
  <si>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</si>
  <si>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</si>
  <si>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</si>
  <si>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</si>
  <si>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</si>
  <si>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</si>
  <si>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</si>
  <si>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</si>
  <si>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</si>
  <si>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</si>
  <si>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</si>
  <si>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</si>
  <si>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</si>
  <si>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</si>
  <si>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</si>
  <si>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</si>
  <si>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</si>
  <si>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</si>
  <si>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</si>
  <si>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</si>
  <si>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</si>
  <si>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</si>
  <si>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</si>
  <si>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</si>
  <si>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</si>
  <si>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</si>
  <si>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</si>
  <si>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</si>
  <si>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</si>
  <si>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</si>
  <si>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</si>
  <si>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</si>
  <si>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</si>
  <si>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</si>
  <si>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</si>
  <si>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</si>
  <si>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</si>
  <si>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</si>
  <si>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</si>
  <si>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</si>
  <si>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</si>
  <si>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</si>
  <si>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</si>
  <si>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</si>
  <si>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</si>
  <si>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</si>
  <si>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</si>
  <si>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</si>
  <si>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</si>
  <si>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</si>
  <si>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</si>
  <si>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</si>
  <si>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</si>
  <si>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</si>
  <si>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</si>
  <si>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</si>
  <si>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</si>
  <si>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</si>
  <si>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</si>
  <si>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</si>
  <si>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</si>
  <si>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</si>
  <si>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</si>
  <si>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</si>
  <si>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</si>
  <si>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</si>
  <si>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</si>
  <si>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</si>
  <si>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</si>
  <si>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</si>
  <si>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</si>
  <si>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</si>
  <si>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</si>
  <si>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</si>
  <si>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</si>
  <si>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</si>
  <si>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</si>
  <si>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</si>
  <si>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</si>
  <si>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</si>
  <si>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</si>
  <si>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</si>
  <si>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</si>
  <si>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</si>
  <si>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</si>
  <si>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</si>
  <si>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</si>
  <si>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</si>
  <si>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</si>
  <si>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</si>
  <si>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</si>
  <si>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</si>
  <si>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</si>
  <si>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</si>
  <si>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</si>
  <si>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</si>
  <si>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</si>
  <si>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</si>
  <si>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</si>
  <si>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</si>
  <si>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</si>
  <si>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</si>
  <si>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</si>
  <si>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</si>
  <si>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</si>
  <si>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</si>
  <si>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</si>
  <si>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</si>
  <si>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</si>
  <si>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</si>
  <si>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</si>
  <si>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</si>
  <si>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</si>
  <si>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</si>
  <si>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</si>
  <si>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</si>
  <si>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</si>
  <si>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</si>
  <si>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</si>
  <si>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</si>
  <si>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</si>
  <si>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</si>
  <si>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</si>
  <si>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</si>
  <si>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</si>
  <si>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</si>
  <si>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</si>
  <si>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</si>
  <si>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</si>
  <si>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</si>
  <si>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</si>
  <si>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</si>
  <si>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</si>
  <si>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</si>
  <si>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</si>
  <si>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</si>
  <si>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</si>
  <si>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</si>
  <si>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</si>
  <si>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</si>
  <si>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</si>
  <si>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</si>
  <si>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</si>
  <si>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</si>
  <si>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</si>
  <si>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</si>
  <si>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</si>
  <si>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</si>
  <si>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</si>
  <si>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</si>
  <si>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</si>
  <si>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</si>
  <si>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</si>
  <si>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</si>
  <si>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</si>
  <si>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</si>
  <si>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</si>
  <si>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</si>
  <si>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</si>
  <si>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</si>
  <si>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</si>
  <si>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</si>
  <si>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</si>
  <si>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</si>
  <si>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</si>
  <si>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</si>
  <si>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</si>
  <si>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</si>
  <si>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</si>
  <si>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</si>
  <si>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</si>
  <si>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</si>
  <si>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</si>
  <si>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</si>
  <si>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</si>
  <si>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</si>
  <si>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</si>
  <si>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</si>
  <si>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</si>
  <si>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</si>
  <si>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</si>
  <si>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</si>
  <si>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</si>
  <si>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</si>
  <si>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</si>
  <si>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</si>
  <si>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</si>
  <si>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</si>
  <si>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</si>
  <si>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</si>
  <si>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</si>
  <si>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</si>
  <si>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</si>
  <si>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</si>
  <si>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</si>
  <si>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</si>
  <si>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</si>
  <si>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</si>
  <si>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</si>
  <si>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</si>
  <si>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</si>
  <si>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</si>
  <si>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</si>
  <si>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</si>
  <si>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</si>
  <si>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</si>
  <si>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</si>
  <si>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</si>
  <si>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</si>
  <si>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</si>
  <si>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</si>
  <si>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</si>
  <si>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</si>
  <si>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</si>
  <si>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</si>
  <si>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</si>
  <si>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</si>
  <si>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</si>
  <si>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</si>
  <si>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</si>
  <si>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</si>
  <si>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</si>
  <si>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</si>
  <si>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</si>
  <si>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</si>
  <si>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</si>
  <si>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</si>
  <si>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</si>
  <si>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</si>
  <si>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</si>
  <si>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</si>
  <si>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</si>
  <si>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</si>
  <si>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</si>
  <si>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</si>
  <si>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</si>
  <si>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</si>
  <si>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</si>
  <si>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</si>
  <si>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</si>
  <si>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</si>
  <si>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</si>
  <si>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</si>
  <si>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</si>
  <si>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</si>
  <si>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</si>
  <si>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</si>
  <si>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</si>
  <si>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</si>
  <si>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</si>
  <si>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</si>
  <si>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</si>
  <si>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</si>
  <si>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</si>
  <si>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</si>
  <si>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</si>
  <si>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</si>
  <si>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</si>
  <si>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</si>
  <si>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</si>
  <si>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</si>
  <si>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</si>
  <si>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</si>
  <si>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</si>
  <si>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</si>
  <si>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</si>
  <si>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</si>
  <si>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</si>
  <si>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</si>
  <si>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</si>
  <si>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</si>
  <si>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</si>
  <si>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</si>
  <si>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</si>
  <si>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</si>
  <si>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</si>
  <si>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</si>
  <si>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</si>
  <si>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</si>
  <si>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</si>
  <si>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</si>
  <si>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</si>
  <si>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</si>
  <si>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</si>
  <si>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</si>
  <si>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</si>
  <si>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</si>
  <si>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</si>
  <si>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</si>
  <si>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</si>
  <si>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</si>
  <si>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</si>
  <si>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</si>
  <si>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</si>
  <si>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</si>
  <si>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</si>
  <si>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</si>
  <si>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</si>
  <si>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</si>
  <si>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</si>
  <si>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</si>
  <si>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</si>
  <si>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</si>
  <si>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</si>
  <si>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</si>
  <si>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</si>
  <si>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</si>
  <si>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</si>
  <si>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</si>
  <si>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</si>
  <si>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</si>
  <si>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</si>
  <si>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</si>
  <si>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</si>
  <si>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</si>
  <si>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</si>
  <si>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</si>
  <si>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</si>
  <si>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</si>
  <si>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</si>
  <si>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</si>
  <si>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</si>
  <si>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</si>
  <si>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</si>
  <si>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</si>
  <si>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</si>
  <si>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</si>
  <si>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</si>
  <si>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</si>
  <si>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</si>
  <si>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</si>
  <si>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</si>
  <si>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</si>
  <si>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</si>
  <si>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</si>
  <si>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</si>
  <si>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</si>
  <si>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</si>
  <si>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</si>
  <si>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</si>
  <si>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</si>
  <si>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</si>
  <si>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</si>
  <si>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</si>
  <si>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</si>
  <si>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</si>
  <si>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</si>
  <si>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</si>
  <si>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</si>
  <si>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</si>
  <si>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</si>
  <si>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</si>
  <si>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</si>
  <si>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</si>
  <si>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</si>
  <si>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</si>
  <si>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</si>
  <si>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</si>
  <si>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</si>
  <si>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</si>
  <si>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</si>
  <si>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</si>
  <si>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</si>
  <si>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</si>
  <si>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</si>
  <si>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</si>
  <si>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</si>
  <si>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</si>
  <si>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</si>
  <si>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</si>
  <si>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</si>
  <si>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</si>
  <si>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</si>
  <si>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</si>
  <si>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</si>
  <si>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</si>
  <si>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</si>
  <si>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</si>
  <si>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</si>
  <si>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</si>
  <si>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</si>
  <si>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</si>
  <si>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</si>
  <si>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</si>
  <si>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</si>
  <si>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</si>
  <si>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</si>
  <si>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</si>
  <si>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</si>
  <si>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</si>
  <si>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</si>
  <si>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</si>
  <si>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</si>
  <si>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</si>
  <si>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</si>
  <si>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</si>
  <si>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</si>
  <si>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</si>
  <si>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</si>
  <si>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</si>
  <si>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</si>
  <si>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</si>
  <si>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</si>
  <si>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</si>
  <si>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</si>
  <si>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</si>
  <si>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</si>
  <si>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</si>
  <si>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</si>
  <si>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</si>
  <si>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</si>
  <si>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</si>
  <si>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</si>
  <si>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</si>
  <si>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</si>
  <si>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</si>
  <si>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</si>
  <si>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</si>
  <si>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</si>
  <si>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</si>
  <si>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</si>
  <si>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</si>
  <si>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</si>
  <si>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</si>
  <si>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</si>
  <si>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</si>
  <si>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</si>
  <si>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</si>
  <si>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</si>
  <si>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</si>
  <si>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</si>
  <si>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</si>
  <si>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</si>
  <si>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</si>
  <si>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</si>
  <si>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</si>
  <si>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</si>
  <si>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</si>
  <si>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</si>
  <si>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</si>
  <si>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</si>
  <si>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</si>
  <si>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</si>
  <si>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</si>
  <si>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</si>
  <si>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</si>
  <si>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</si>
  <si>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</si>
  <si>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</si>
  <si>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</si>
  <si>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</si>
  <si>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</si>
  <si>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</si>
  <si>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</si>
  <si>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</si>
  <si>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</si>
  <si>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</si>
  <si>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</si>
  <si>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</si>
  <si>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</si>
  <si>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</si>
  <si>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</si>
  <si>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</si>
  <si>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</si>
  <si>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</si>
  <si>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</si>
  <si>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</si>
  <si>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</si>
  <si>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</si>
  <si>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</si>
  <si>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</si>
  <si>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</si>
  <si>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</si>
  <si>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</si>
  <si>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</si>
  <si>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</si>
  <si>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</si>
  <si>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</si>
  <si>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</si>
  <si>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</si>
  <si>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</si>
  <si>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</si>
  <si>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</si>
  <si>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</si>
  <si>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</si>
  <si>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</si>
  <si>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</si>
  <si>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</si>
  <si>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</si>
  <si>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</si>
  <si>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</si>
  <si>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</si>
  <si>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</si>
  <si>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</si>
  <si>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</si>
  <si>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</si>
  <si>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</si>
  <si>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</si>
  <si>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</si>
  <si>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</si>
  <si>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</si>
  <si>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</si>
  <si>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</si>
  <si>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</si>
  <si>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</si>
  <si>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</si>
  <si>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</si>
  <si>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</si>
  <si>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</si>
  <si>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</si>
  <si>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</si>
  <si>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</si>
  <si>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</si>
  <si>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</si>
  <si>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</si>
  <si>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</si>
  <si>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</si>
  <si>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</si>
  <si>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</si>
  <si>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</si>
  <si>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</si>
  <si>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</si>
  <si>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</si>
  <si>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</si>
  <si>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</si>
  <si>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</si>
  <si>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</si>
  <si>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</si>
  <si>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</si>
  <si>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</si>
  <si>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</si>
  <si>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</si>
  <si>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</si>
  <si>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</si>
  <si>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</si>
  <si>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</si>
  <si>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</si>
  <si>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</si>
  <si>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</si>
  <si>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</si>
  <si>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</si>
  <si>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</si>
  <si>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</si>
  <si>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</si>
  <si>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</si>
  <si>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</si>
  <si>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</si>
  <si>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</si>
  <si>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</si>
  <si>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</si>
  <si>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</si>
  <si>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</si>
  <si>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</si>
  <si>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</si>
  <si>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</si>
  <si>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</si>
  <si>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</si>
  <si>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</si>
  <si>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</si>
  <si>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</si>
  <si>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</si>
  <si>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</si>
  <si>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</si>
  <si>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</si>
  <si>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</si>
  <si>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</si>
  <si>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</si>
  <si>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</si>
  <si>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</si>
  <si>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</si>
  <si>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</si>
  <si>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</si>
  <si>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</si>
  <si>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</si>
  <si>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</si>
  <si>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</si>
  <si>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</si>
  <si>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</si>
  <si>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</si>
  <si>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</si>
  <si>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</si>
  <si>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</si>
  <si>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</si>
  <si>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</si>
  <si>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</si>
  <si>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</si>
  <si>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</si>
  <si>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</si>
  <si>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</si>
  <si>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</si>
  <si>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</si>
  <si>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</si>
  <si>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</si>
  <si>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</si>
  <si>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</si>
  <si>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</si>
  <si>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</si>
  <si>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</si>
  <si>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</si>
  <si>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</si>
  <si>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</si>
  <si>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</si>
  <si>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</si>
  <si>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</si>
  <si>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</si>
  <si>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</si>
  <si>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</si>
  <si>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</si>
  <si>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</si>
  <si>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</si>
  <si>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</si>
  <si>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</si>
  <si>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</si>
  <si>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</si>
  <si>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</si>
  <si>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</si>
  <si>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</si>
  <si>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</si>
  <si>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</si>
  <si>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</si>
  <si>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</si>
  <si>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</si>
  <si>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</si>
  <si>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</si>
  <si>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</si>
  <si>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</si>
  <si>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</si>
  <si>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</si>
  <si>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</si>
  <si>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</si>
  <si>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</si>
  <si>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</si>
  <si>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</si>
  <si>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</si>
  <si>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</si>
  <si>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</si>
  <si>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</si>
  <si>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</si>
  <si>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</si>
  <si>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</si>
  <si>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</si>
  <si>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</si>
  <si>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</si>
  <si>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</si>
  <si>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</si>
  <si>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</si>
  <si>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</si>
  <si>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</si>
  <si>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</si>
  <si>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</si>
  <si>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</si>
  <si>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</si>
  <si>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</si>
  <si>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</si>
  <si>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</si>
  <si>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</si>
  <si>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</si>
  <si>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</si>
  <si>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</si>
  <si>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</si>
  <si>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</si>
  <si>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</si>
  <si>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</si>
  <si>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</si>
  <si>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</si>
  <si>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</si>
  <si>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</si>
  <si>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</si>
  <si>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</si>
  <si>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</si>
  <si>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</si>
  <si>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</si>
  <si>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</si>
  <si>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</si>
  <si>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</si>
  <si>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</si>
  <si>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</si>
  <si>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</si>
  <si>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</si>
  <si>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</si>
  <si>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</si>
  <si>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</si>
  <si>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</si>
  <si>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</si>
  <si>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</si>
  <si>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</si>
  <si>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</si>
  <si>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</si>
  <si>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</si>
  <si>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</si>
  <si>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</si>
  <si>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</si>
  <si>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</si>
  <si>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</si>
  <si>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</si>
  <si>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</si>
  <si>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</si>
  <si>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</si>
  <si>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</si>
  <si>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</si>
  <si>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</si>
  <si>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</si>
  <si>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</si>
  <si>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</si>
  <si>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</si>
  <si>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</si>
  <si>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</si>
  <si>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</si>
  <si>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</si>
  <si>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</si>
  <si>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</si>
  <si>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</si>
  <si>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</si>
  <si>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</si>
  <si>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</si>
  <si>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</si>
  <si>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</si>
  <si>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</si>
  <si>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</si>
  <si>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</si>
  <si>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</si>
  <si>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</si>
  <si>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</si>
  <si>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</si>
  <si>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</si>
  <si>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</si>
  <si>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</si>
  <si>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</si>
  <si>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</si>
  <si>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</si>
  <si>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</si>
  <si>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</si>
  <si>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</si>
  <si>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</si>
  <si>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</si>
  <si>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</si>
  <si>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</si>
  <si>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</si>
  <si>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</si>
  <si>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</si>
  <si>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</si>
  <si>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</si>
  <si>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</si>
  <si>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</si>
  <si>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</si>
  <si>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</si>
  <si>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</si>
  <si>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</si>
  <si>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</si>
  <si>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</si>
  <si>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</si>
  <si>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</si>
  <si>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</si>
  <si>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</si>
  <si>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</si>
  <si>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</si>
  <si>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</si>
  <si>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</si>
  <si>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</si>
  <si>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</si>
  <si>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</si>
  <si>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</si>
  <si>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</si>
  <si>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</si>
  <si>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</si>
  <si>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</si>
  <si>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</si>
  <si>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</si>
  <si>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</si>
  <si>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</si>
  <si>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</si>
  <si>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</si>
  <si>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</si>
  <si>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</si>
  <si>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</si>
  <si>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</si>
  <si>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</si>
  <si>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</si>
  <si>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</si>
  <si>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</si>
  <si>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</si>
  <si>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</si>
  <si>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</si>
  <si>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</si>
  <si>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</si>
  <si>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</si>
  <si>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</si>
  <si>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</si>
  <si>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</si>
  <si>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</si>
  <si>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</si>
  <si>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</si>
  <si>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</si>
  <si>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</si>
  <si>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</si>
  <si>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</si>
  <si>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</si>
  <si>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</si>
  <si>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</si>
  <si>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</si>
  <si>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</si>
  <si>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</si>
  <si>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</si>
  <si>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</si>
  <si>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</si>
  <si>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</si>
  <si>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</si>
  <si>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</si>
  <si>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</si>
  <si>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</si>
  <si>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</si>
  <si>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</si>
  <si>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</si>
  <si>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</si>
  <si>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</si>
  <si>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</si>
  <si>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</si>
  <si>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</si>
  <si>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</si>
  <si>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</si>
  <si>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</si>
  <si>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</si>
  <si>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</si>
  <si>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</si>
  <si>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</si>
  <si>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</si>
  <si>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</si>
  <si>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</si>
  <si>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</si>
  <si>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</si>
  <si>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</si>
  <si>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</si>
  <si>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</si>
  <si>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</si>
  <si>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</si>
  <si>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</si>
  <si>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</si>
  <si>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</si>
  <si>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</si>
  <si>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</si>
  <si>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</si>
  <si>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</si>
  <si>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</si>
  <si>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</si>
  <si>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</si>
  <si>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</si>
  <si>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</si>
  <si>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</si>
  <si>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</si>
  <si>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</si>
  <si>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</si>
  <si>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</si>
  <si>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</si>
  <si>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</si>
  <si>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</si>
  <si>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</si>
  <si>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</si>
  <si>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</si>
  <si>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</si>
  <si>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</si>
  <si>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</si>
  <si>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</si>
  <si>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</si>
  <si>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</si>
  <si>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</si>
  <si>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</si>
  <si>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</si>
  <si>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</si>
  <si>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</si>
  <si>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</si>
  <si>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</si>
  <si>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</si>
  <si>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</si>
  <si>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</si>
  <si>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</si>
  <si>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</si>
  <si>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</si>
  <si>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</si>
  <si>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</si>
  <si>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</si>
  <si>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</si>
  <si>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</si>
  <si>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</si>
  <si>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</si>
  <si>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</si>
  <si>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</si>
  <si>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</si>
  <si>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</si>
  <si>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</si>
  <si>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</si>
  <si>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</si>
  <si>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</si>
  <si>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</si>
  <si>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</si>
  <si>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</si>
  <si>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</si>
  <si>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</si>
  <si>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</si>
  <si>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</si>
  <si>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</si>
  <si>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</si>
  <si>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</si>
  <si>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</si>
  <si>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</si>
  <si>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</si>
  <si>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</si>
  <si>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</si>
  <si>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</si>
  <si>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</si>
  <si>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</si>
  <si>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</si>
  <si>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</si>
  <si>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</si>
  <si>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</si>
  <si>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</si>
  <si>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</si>
  <si>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</si>
  <si>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</si>
  <si>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</si>
  <si>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</si>
  <si>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</si>
  <si>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</si>
  <si>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</si>
  <si>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</si>
  <si>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</si>
  <si>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</si>
  <si>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</si>
  <si>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</si>
  <si>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</si>
  <si>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</si>
  <si>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</si>
  <si>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</si>
  <si>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</si>
  <si>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</si>
  <si>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</si>
  <si>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</si>
  <si>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</si>
  <si>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</si>
  <si>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</si>
  <si>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</si>
  <si>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</si>
  <si>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</si>
  <si>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</si>
  <si>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</si>
  <si>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</si>
  <si>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</si>
  <si>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</si>
  <si>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</si>
  <si>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</si>
  <si>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</si>
  <si>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</si>
  <si>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</si>
  <si>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</si>
  <si>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</si>
  <si>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</si>
  <si>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</si>
  <si>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</si>
  <si>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</si>
  <si>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</si>
  <si>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</si>
  <si>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</si>
  <si>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</si>
  <si>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</si>
  <si>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</si>
  <si>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</si>
  <si>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</si>
  <si>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</si>
  <si>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</si>
  <si>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</si>
  <si>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</si>
  <si>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</si>
  <si>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</si>
  <si>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</si>
  <si>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</si>
  <si>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</si>
  <si>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</si>
  <si>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</si>
  <si>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</si>
  <si>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</si>
  <si>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</si>
  <si>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</si>
  <si>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</si>
  <si>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</si>
  <si>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</si>
  <si>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</si>
  <si>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</si>
  <si>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</si>
  <si>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</si>
  <si>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</si>
  <si>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</si>
  <si>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</si>
  <si>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</si>
  <si>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</si>
  <si>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</si>
  <si>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</si>
  <si>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</si>
  <si>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</si>
  <si>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</si>
  <si>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</si>
  <si>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</si>
  <si>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</si>
  <si>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</si>
  <si>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</si>
  <si>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</si>
  <si>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</si>
  <si>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</si>
  <si>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</si>
  <si>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</si>
  <si>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</si>
  <si>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</si>
  <si>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</si>
  <si>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</si>
  <si>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</si>
  <si>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</si>
  <si>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</si>
  <si>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</si>
  <si>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</si>
  <si>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</si>
  <si>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</si>
  <si>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</si>
  <si>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</si>
  <si>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</si>
  <si>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</si>
  <si>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</si>
  <si>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</si>
  <si>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</si>
  <si>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</si>
  <si>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</si>
  <si>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</si>
  <si>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</si>
  <si>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</si>
  <si>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</si>
  <si>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</si>
  <si>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</si>
  <si>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</si>
  <si>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</si>
  <si>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</si>
  <si>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</si>
  <si>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</si>
  <si>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</si>
  <si>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</si>
  <si>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</si>
  <si>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</si>
  <si>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</si>
  <si>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</si>
  <si>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</si>
  <si>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</si>
  <si>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</si>
  <si>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</si>
  <si>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</si>
  <si>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</si>
  <si>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</si>
  <si>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</si>
  <si>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</si>
  <si>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</si>
  <si>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</si>
  <si>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</si>
  <si>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</si>
  <si>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</si>
  <si>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</si>
  <si>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</si>
  <si>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</si>
  <si>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</si>
  <si>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</si>
  <si>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</si>
  <si>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</si>
  <si>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</si>
  <si>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</si>
  <si>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</si>
  <si>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</si>
  <si>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</si>
  <si>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</si>
  <si>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</si>
  <si>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</si>
  <si>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</si>
  <si>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</si>
  <si>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</si>
  <si>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</si>
  <si>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</si>
  <si>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</si>
  <si>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</si>
  <si>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</si>
  <si>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</si>
  <si>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</si>
  <si>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</si>
  <si>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</si>
  <si>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</si>
  <si>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</si>
  <si>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</si>
  <si>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</si>
  <si>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</si>
  <si>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</si>
  <si>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</si>
  <si>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</si>
  <si>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</si>
  <si>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</si>
  <si>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</si>
  <si>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</si>
  <si>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</si>
  <si>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</si>
  <si>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</si>
  <si>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</si>
  <si>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</si>
  <si>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</si>
  <si>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</si>
  <si>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</si>
  <si>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</si>
  <si>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</si>
  <si>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</si>
  <si>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</si>
  <si>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</si>
  <si>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</si>
  <si>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</si>
  <si>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</si>
  <si>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</si>
  <si>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</si>
  <si>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</si>
  <si>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</si>
  <si>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</si>
  <si>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</si>
  <si>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</si>
  <si>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</si>
  <si>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</si>
  <si>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</si>
  <si>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</si>
  <si>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</si>
  <si>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</si>
  <si>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</si>
  <si>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</si>
  <si>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</si>
  <si>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</si>
  <si>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</si>
  <si>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</si>
  <si>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</si>
  <si>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</si>
  <si>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</si>
  <si>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</si>
  <si>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</si>
  <si>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</si>
  <si>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</si>
  <si>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</si>
  <si>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</si>
  <si>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</si>
  <si>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</si>
  <si>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</si>
  <si>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</si>
  <si>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</si>
  <si>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</si>
  <si>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</si>
  <si>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</si>
  <si>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</si>
  <si>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</si>
  <si>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</si>
  <si>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</si>
  <si>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</si>
  <si>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</si>
  <si>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</si>
  <si>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</si>
  <si>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</si>
  <si>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</si>
  <si>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</si>
  <si>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</si>
  <si>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</si>
  <si>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</si>
  <si>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</si>
  <si>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</si>
  <si>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</si>
  <si>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</si>
  <si>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</si>
  <si>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</si>
  <si>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</si>
  <si>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</si>
  <si>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</si>
  <si>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</si>
  <si>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</si>
  <si>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</si>
  <si>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</si>
  <si>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</si>
  <si>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</si>
  <si>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</si>
  <si>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</si>
  <si>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</si>
  <si>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</si>
  <si>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</si>
  <si>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</si>
  <si>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</si>
  <si>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</si>
  <si>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</si>
  <si>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</si>
  <si>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</si>
  <si>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</si>
  <si>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</si>
  <si>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</si>
  <si>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</si>
  <si>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</si>
  <si>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</si>
  <si>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</si>
  <si>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</si>
  <si>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</si>
  <si>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</si>
  <si>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</si>
  <si>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</si>
  <si>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</si>
  <si>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</si>
  <si>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</si>
  <si>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</si>
  <si>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</si>
  <si>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</si>
  <si>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</si>
  <si>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</si>
  <si>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</si>
  <si>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</si>
  <si>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</si>
  <si>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</si>
  <si>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</si>
  <si>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</si>
  <si>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</si>
  <si>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</si>
  <si>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</si>
  <si>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</si>
  <si>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</si>
  <si>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</si>
  <si>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</si>
  <si>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</si>
  <si>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</si>
  <si>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</si>
  <si>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</si>
  <si>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</si>
  <si>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</si>
  <si>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</si>
  <si>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</si>
  <si>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</si>
  <si>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</si>
  <si>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</si>
  <si>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</si>
  <si>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</si>
  <si>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</si>
  <si>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</si>
  <si>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</si>
  <si>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</si>
  <si>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</si>
  <si>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</si>
  <si>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</si>
  <si>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</si>
  <si>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</si>
  <si>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</si>
  <si>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</si>
  <si>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</si>
  <si>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</si>
  <si>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</si>
  <si>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</si>
  <si>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</si>
  <si>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</si>
  <si>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</si>
  <si>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</si>
  <si>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</si>
  <si>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</si>
  <si>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</si>
  <si>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</si>
  <si>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</si>
  <si>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</si>
  <si>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</si>
  <si>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</si>
  <si>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</si>
  <si>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</si>
  <si>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</si>
  <si>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</si>
  <si>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</si>
  <si>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</si>
  <si>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</si>
  <si>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</si>
  <si>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</si>
  <si>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</si>
  <si>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</si>
  <si>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</si>
  <si>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</si>
  <si>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</si>
  <si>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</si>
  <si>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</si>
  <si>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</si>
  <si>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</si>
  <si>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</si>
  <si>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</si>
  <si>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</si>
  <si>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</si>
  <si>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</si>
  <si>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</si>
  <si>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</si>
  <si>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</si>
  <si>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</si>
  <si>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</si>
  <si>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</si>
  <si>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</si>
  <si>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</si>
  <si>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</si>
  <si>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</si>
  <si>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</si>
  <si>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</si>
  <si>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</si>
  <si>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</si>
  <si>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</si>
  <si>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</si>
  <si>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</si>
  <si>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</si>
  <si>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</si>
  <si>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</si>
  <si>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</si>
  <si>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</si>
  <si>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</si>
  <si>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</si>
  <si>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</si>
  <si>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</si>
  <si>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</si>
  <si>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</si>
  <si>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</si>
  <si>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</si>
  <si>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</si>
  <si>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</si>
  <si>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</si>
  <si>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</si>
  <si>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</si>
  <si>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</si>
  <si>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</si>
  <si>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</si>
  <si>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</si>
  <si>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</si>
  <si>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</si>
  <si>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</si>
  <si>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</si>
  <si>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</si>
  <si>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</si>
  <si>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</si>
  <si>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</si>
  <si>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</si>
  <si>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</si>
  <si>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</si>
  <si>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</si>
  <si>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</si>
  <si>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</si>
  <si>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</si>
  <si>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</si>
  <si>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</si>
  <si>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</si>
  <si>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</si>
  <si>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</si>
  <si>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</si>
  <si>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</si>
  <si>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</si>
  <si>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</si>
  <si>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</si>
  <si>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</si>
  <si>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</si>
  <si>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</si>
  <si>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</si>
  <si>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</si>
  <si>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</si>
  <si>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</si>
  <si>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</si>
  <si>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</si>
  <si>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</si>
  <si>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</si>
  <si>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</si>
  <si>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</si>
  <si>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</si>
  <si>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</si>
  <si>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</si>
  <si>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</si>
  <si>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</si>
  <si>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</si>
  <si>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</si>
  <si>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</si>
  <si>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</si>
  <si>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</si>
  <si>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</si>
  <si>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</si>
  <si>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</si>
  <si>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</si>
  <si>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</si>
  <si>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</si>
  <si>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</si>
  <si>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</si>
  <si>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</si>
  <si>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</si>
  <si>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</si>
  <si>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</si>
  <si>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</si>
  <si>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</si>
  <si>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</si>
  <si>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</si>
  <si>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</si>
  <si>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</si>
  <si>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</si>
  <si>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</si>
  <si>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</si>
  <si>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</si>
  <si>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</si>
  <si>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</si>
  <si>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</si>
  <si>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</si>
  <si>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</si>
  <si>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</si>
  <si>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</si>
  <si>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</si>
  <si>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</si>
  <si>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</si>
  <si>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</si>
  <si>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</si>
  <si>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</si>
  <si>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</si>
  <si>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</si>
  <si>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</si>
  <si>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</si>
  <si>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</si>
  <si>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</si>
  <si>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</si>
  <si>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</si>
  <si>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</si>
  <si>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</si>
  <si>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</si>
  <si>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</si>
  <si>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</si>
  <si>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</si>
  <si>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</si>
  <si>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</si>
  <si>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</si>
  <si>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</si>
  <si>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</si>
  <si>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</si>
  <si>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</si>
  <si>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</si>
  <si>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</si>
  <si>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</si>
  <si>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</si>
  <si>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</si>
  <si>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</si>
  <si>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</si>
  <si>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</si>
  <si>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</si>
  <si>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</si>
  <si>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</si>
  <si>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</si>
  <si>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</si>
  <si>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</si>
  <si>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</si>
  <si>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</si>
  <si>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</si>
  <si>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</si>
  <si>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</si>
  <si>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</si>
  <si>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</si>
  <si>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</si>
  <si>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</si>
  <si>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</si>
  <si>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</si>
  <si>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</si>
  <si>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</si>
  <si>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</si>
  <si>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</si>
  <si>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</si>
  <si>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</si>
  <si>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</si>
  <si>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</si>
  <si>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</si>
  <si>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</si>
  <si>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</si>
  <si>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</si>
  <si>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</si>
  <si>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</si>
  <si>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</si>
  <si>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</si>
  <si>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</si>
  <si>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</si>
  <si>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</si>
  <si>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</si>
  <si>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</si>
  <si>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</si>
  <si>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</si>
  <si>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</si>
  <si>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</si>
  <si>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</si>
  <si>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</si>
  <si>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</si>
  <si>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</si>
  <si>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</si>
  <si>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</si>
  <si>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</si>
  <si>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</si>
  <si>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</si>
  <si>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</si>
  <si>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</si>
  <si>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</si>
  <si>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</si>
  <si>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</si>
  <si>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</si>
  <si>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</si>
  <si>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</si>
  <si>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</si>
  <si>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</si>
  <si>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</si>
  <si>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</si>
  <si>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</si>
  <si>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</si>
  <si>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</si>
  <si>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</si>
  <si>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</si>
  <si>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</si>
  <si>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</si>
  <si>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</si>
  <si>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</si>
  <si>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</si>
  <si>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</si>
  <si>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</si>
  <si>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</si>
  <si>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</si>
  <si>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</si>
  <si>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</si>
  <si>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</si>
  <si>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</si>
  <si>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</si>
  <si>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</si>
  <si>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</si>
  <si>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</si>
  <si>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</si>
  <si>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</si>
  <si>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</si>
  <si>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</si>
  <si>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</si>
  <si>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</si>
  <si>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</si>
  <si>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</si>
  <si>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</si>
  <si>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</si>
  <si>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</si>
  <si>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</si>
  <si>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</si>
  <si>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</si>
  <si>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</si>
  <si>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</si>
  <si>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</si>
  <si>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</si>
  <si>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</si>
  <si>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</si>
  <si>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</si>
  <si>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</si>
  <si>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</si>
  <si>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</si>
  <si>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</si>
  <si>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</si>
  <si>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</si>
  <si>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</si>
  <si>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</si>
  <si>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</si>
  <si>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</si>
  <si>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</si>
  <si>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</si>
  <si>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</si>
  <si>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</si>
  <si>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</si>
  <si>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</si>
  <si>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</si>
  <si>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</si>
  <si>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</si>
  <si>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</si>
  <si>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</si>
  <si>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</si>
  <si>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</si>
  <si>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</si>
  <si>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</si>
  <si>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</si>
  <si>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</si>
  <si>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</si>
  <si>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</si>
  <si>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</si>
  <si>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</si>
  <si>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</si>
  <si>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</si>
  <si>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</si>
  <si>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</si>
  <si>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</si>
  <si>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</si>
  <si>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</si>
  <si>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</si>
  <si>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</si>
  <si>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</si>
  <si>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</si>
  <si>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</si>
  <si>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</si>
  <si>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</si>
  <si>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</si>
  <si>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</si>
  <si>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</si>
  <si>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</si>
  <si>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</si>
  <si>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</si>
  <si>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</si>
  <si>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</si>
  <si>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</si>
  <si>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</si>
  <si>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</si>
  <si>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</si>
  <si>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</si>
  <si>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</si>
  <si>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</si>
  <si>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</si>
  <si>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</si>
  <si>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</si>
  <si>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</si>
  <si>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</si>
  <si>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</si>
  <si>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</si>
  <si>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</si>
  <si>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</si>
  <si>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</si>
  <si>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</si>
  <si>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</si>
  <si>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</si>
  <si>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</si>
  <si>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</si>
  <si>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</si>
  <si>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</si>
  <si>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</si>
  <si>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</si>
  <si>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</si>
  <si>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</si>
  <si>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</si>
  <si>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</si>
  <si>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</si>
  <si>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</si>
  <si>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</si>
  <si>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</si>
  <si>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</si>
  <si>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</si>
  <si>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</si>
  <si>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</si>
  <si>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</si>
  <si>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</si>
  <si>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</si>
  <si>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</si>
  <si>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</si>
  <si>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</si>
  <si>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</si>
  <si>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</si>
  <si>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</si>
  <si>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</si>
  <si>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</si>
  <si>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</si>
  <si>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</si>
  <si>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</si>
  <si>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</si>
  <si>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</si>
  <si>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</si>
  <si>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</si>
  <si>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</si>
  <si>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</si>
  <si>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</si>
  <si>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</si>
  <si>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</si>
  <si>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</si>
  <si>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</si>
  <si>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</si>
  <si>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</si>
  <si>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</si>
  <si>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</si>
  <si>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</si>
  <si>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</si>
  <si>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</si>
  <si>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</si>
  <si>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</si>
  <si>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</si>
  <si>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</si>
  <si>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</si>
  <si>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</si>
  <si>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</si>
  <si>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</si>
  <si>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</si>
  <si>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</si>
  <si>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</si>
  <si>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</si>
  <si>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</si>
  <si>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</si>
  <si>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</si>
  <si>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</si>
  <si>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</si>
  <si>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</si>
  <si>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</si>
  <si>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</si>
  <si>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</si>
  <si>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</si>
  <si>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</si>
  <si>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</si>
  <si>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</si>
  <si>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</si>
  <si>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</si>
  <si>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</si>
  <si>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</si>
  <si>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</si>
  <si>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</si>
  <si>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</si>
  <si>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</si>
  <si>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</si>
  <si>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</si>
  <si>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</si>
  <si>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</si>
  <si>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</si>
  <si>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</si>
  <si>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</si>
  <si>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</si>
  <si>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</si>
  <si>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</si>
  <si>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</si>
  <si>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</si>
  <si>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</si>
  <si>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</si>
  <si>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</si>
  <si>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</si>
  <si>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</si>
  <si>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</si>
  <si>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</si>
  <si>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</si>
  <si>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</si>
  <si>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</si>
  <si>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</si>
  <si>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</si>
  <si>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</si>
  <si>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</si>
  <si>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</si>
  <si>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</si>
  <si>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</si>
  <si>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</si>
  <si>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</si>
  <si>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</si>
  <si>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</si>
  <si>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</si>
  <si>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</si>
  <si>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</si>
  <si>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</si>
  <si>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</si>
  <si>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</si>
  <si>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</si>
  <si>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</si>
  <si>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</si>
  <si>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</si>
  <si>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</si>
  <si>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</si>
  <si>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</si>
  <si>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</si>
  <si>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</si>
  <si>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</si>
  <si>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</si>
  <si>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</si>
  <si>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</si>
  <si>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</si>
  <si>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</si>
  <si>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</si>
  <si>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</si>
  <si>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</si>
  <si>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</si>
  <si>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</si>
  <si>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</si>
  <si>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</si>
  <si>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</si>
  <si>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</si>
  <si>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</si>
  <si>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</si>
  <si>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</si>
  <si>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</si>
  <si>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</si>
  <si>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</si>
  <si>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</si>
  <si>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</si>
  <si>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</si>
  <si>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</si>
  <si>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</si>
  <si>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</si>
  <si>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</si>
  <si>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</si>
  <si>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</si>
  <si>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</si>
  <si>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</si>
  <si>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</si>
  <si>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</si>
  <si>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</si>
  <si>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</si>
  <si>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</si>
  <si>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</si>
  <si>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</si>
  <si>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</si>
  <si>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</si>
  <si>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</si>
  <si>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</si>
  <si>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</si>
  <si>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</si>
  <si>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</si>
  <si>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</si>
  <si>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</si>
  <si>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</si>
  <si>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</si>
  <si>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</si>
  <si>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</si>
  <si>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</si>
  <si>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</si>
  <si>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</si>
  <si>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</si>
  <si>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</si>
  <si>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</si>
  <si>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</si>
  <si>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</si>
  <si>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</si>
  <si>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</si>
  <si>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</si>
  <si>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</si>
  <si>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</si>
  <si>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</si>
  <si>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</si>
  <si>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</si>
  <si>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</si>
  <si>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</si>
  <si>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</si>
  <si>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</si>
  <si>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</si>
  <si>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</si>
  <si>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</si>
  <si>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</si>
  <si>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</si>
  <si>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</si>
  <si>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</si>
  <si>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</si>
  <si>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</si>
  <si>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</si>
  <si>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</si>
  <si>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</si>
  <si>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</si>
  <si>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</si>
  <si>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</si>
  <si>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</si>
  <si>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</si>
  <si>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</si>
  <si>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</si>
  <si>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</si>
  <si>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</si>
  <si>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</si>
  <si>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</si>
  <si>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</si>
  <si>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</si>
  <si>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</si>
  <si>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</si>
  <si>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</si>
  <si>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</si>
  <si>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</si>
  <si>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</si>
  <si>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</si>
  <si>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</si>
  <si>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</si>
  <si>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</si>
  <si>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</si>
  <si>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</si>
  <si>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</si>
  <si>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</si>
  <si>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</si>
  <si>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</si>
  <si>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</si>
  <si>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</si>
  <si>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</si>
  <si>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</si>
  <si>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</si>
  <si>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</si>
  <si>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</si>
  <si>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</si>
  <si>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</si>
  <si>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</si>
  <si>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</si>
  <si>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</si>
  <si>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</si>
  <si>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</si>
  <si>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</si>
  <si>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</si>
  <si>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</si>
  <si>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</si>
  <si>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</si>
  <si>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</si>
  <si>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</si>
  <si>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</si>
  <si>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</si>
  <si>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</si>
  <si>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</si>
  <si>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</si>
  <si>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</si>
  <si>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</si>
  <si>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</si>
  <si>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</si>
  <si>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</si>
  <si>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</si>
  <si>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</si>
  <si>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</si>
  <si>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</si>
  <si>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</si>
  <si>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</si>
  <si>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</si>
  <si>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</si>
  <si>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</si>
  <si>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</si>
  <si>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</si>
  <si>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</si>
  <si>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</si>
  <si>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</si>
  <si>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</si>
  <si>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</si>
  <si>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</si>
  <si>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</si>
  <si>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</si>
  <si>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</si>
  <si>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</si>
  <si>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</si>
  <si>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</si>
  <si>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</si>
  <si>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</si>
  <si>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</si>
  <si>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</si>
  <si>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</si>
  <si>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</si>
  <si>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</si>
  <si>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</si>
  <si>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</si>
  <si>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</si>
  <si>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</si>
  <si>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</si>
  <si>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</si>
  <si>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</si>
  <si>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</si>
  <si>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</si>
  <si>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</si>
  <si>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</si>
  <si>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</si>
  <si>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</si>
  <si>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</si>
  <si>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</si>
  <si>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</si>
  <si>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</si>
  <si>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</si>
  <si>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</si>
  <si>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</si>
  <si>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</si>
  <si>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</si>
  <si>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</si>
  <si>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</si>
  <si>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</si>
  <si>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</si>
  <si>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</si>
  <si>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</si>
  <si>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</si>
  <si>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</si>
  <si>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</si>
  <si>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</si>
  <si>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</si>
  <si>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</si>
  <si>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</si>
  <si>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</si>
  <si>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</si>
  <si>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</si>
  <si>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</si>
  <si>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</si>
  <si>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</si>
  <si>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</si>
  <si>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</si>
  <si>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</si>
  <si>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</si>
  <si>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</si>
  <si>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</si>
  <si>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</si>
  <si>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</si>
  <si>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</si>
  <si>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</si>
  <si>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</si>
  <si>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</si>
  <si>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</si>
  <si>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</si>
  <si>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</si>
  <si>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</si>
  <si>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</si>
  <si>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</si>
  <si>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</si>
  <si>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</si>
  <si>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</si>
  <si>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</si>
  <si>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</si>
  <si>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</si>
  <si>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</si>
  <si>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</si>
  <si>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</si>
  <si>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</si>
  <si>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</si>
  <si>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</si>
  <si>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</si>
  <si>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</si>
  <si>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</si>
  <si>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</si>
  <si>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</si>
  <si>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</si>
  <si>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</si>
  <si>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</si>
  <si>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</si>
  <si>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</si>
  <si>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</si>
  <si>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</si>
  <si>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</si>
  <si>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</si>
  <si>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</si>
  <si>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</si>
  <si>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</si>
  <si>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</si>
  <si>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</si>
  <si>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</si>
  <si>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</si>
  <si>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</si>
  <si>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</si>
  <si>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</si>
  <si>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</si>
  <si>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</si>
  <si>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</si>
  <si>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</si>
  <si>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</si>
  <si>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</si>
  <si>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</si>
  <si>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</si>
  <si>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</si>
  <si>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</si>
  <si>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</si>
  <si>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</si>
  <si>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</si>
  <si>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</si>
  <si>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</si>
  <si>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</si>
  <si>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</si>
  <si>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</si>
  <si>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</si>
  <si>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</si>
  <si>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</si>
  <si>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</si>
  <si>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</si>
  <si>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</si>
  <si>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</si>
  <si>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</si>
  <si>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</si>
  <si>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</si>
  <si>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</si>
  <si>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</si>
  <si>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</si>
  <si>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</si>
  <si>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</si>
  <si>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</si>
  <si>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</si>
  <si>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</si>
  <si>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</si>
  <si>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</si>
  <si>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</si>
  <si>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</si>
  <si>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</si>
  <si>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</si>
  <si>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</si>
  <si>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</si>
  <si>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</si>
  <si>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</si>
  <si>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</si>
  <si>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</si>
  <si>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</si>
  <si>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</si>
  <si>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</si>
  <si>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</si>
  <si>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</si>
  <si>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</si>
  <si>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</si>
  <si>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</si>
  <si>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</si>
  <si>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</si>
  <si>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</si>
  <si>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</si>
  <si>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</si>
  <si>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</si>
  <si>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</si>
  <si>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</si>
  <si>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</si>
  <si>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</si>
  <si>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</si>
  <si>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</si>
  <si>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</si>
  <si>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</si>
  <si>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</si>
  <si>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</si>
  <si>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</si>
  <si>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</si>
  <si>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</si>
  <si>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</si>
  <si>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</si>
  <si>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</si>
  <si>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</si>
  <si>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</si>
  <si>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</si>
  <si>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</si>
  <si>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</si>
  <si>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</si>
  <si>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</si>
  <si>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</si>
  <si>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</si>
  <si>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</si>
  <si>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</si>
  <si>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</si>
  <si>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</si>
  <si>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</si>
  <si>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</si>
  <si>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</si>
  <si>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</si>
  <si>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</si>
  <si>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</si>
  <si>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</si>
  <si>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</si>
  <si>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</si>
  <si>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</si>
  <si>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</si>
  <si>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</si>
  <si>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</si>
  <si>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</si>
  <si>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</si>
  <si>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</si>
  <si>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</si>
  <si>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</si>
  <si>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</si>
  <si>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</si>
  <si>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</si>
  <si>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</si>
  <si>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</si>
  <si>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</si>
  <si>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</si>
  <si>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</si>
  <si>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</si>
  <si>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</si>
  <si>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</si>
  <si>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</si>
  <si>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</si>
  <si>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</si>
  <si>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</si>
  <si>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</si>
  <si>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</si>
  <si>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</si>
  <si>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</si>
  <si>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</si>
  <si>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</si>
  <si>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</si>
  <si>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</si>
  <si>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</si>
  <si>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</si>
  <si>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</si>
  <si>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</si>
  <si>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</si>
  <si>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</si>
  <si>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</si>
  <si>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</si>
  <si>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</si>
  <si>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</si>
  <si>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</si>
  <si>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</si>
  <si>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</si>
  <si>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</si>
  <si>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</si>
  <si>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</si>
  <si>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</si>
  <si>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</si>
  <si>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</si>
  <si>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</si>
  <si>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</si>
  <si>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</si>
  <si>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</si>
  <si>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</si>
  <si>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</si>
  <si>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</si>
  <si>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</si>
  <si>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</si>
  <si>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</si>
  <si>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</si>
  <si>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</si>
  <si>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</si>
  <si>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</si>
  <si>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</si>
  <si>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</si>
  <si>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</si>
  <si>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</si>
  <si>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</si>
  <si>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</si>
  <si>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</si>
  <si>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</si>
  <si>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</si>
  <si>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</si>
  <si>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</si>
  <si>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</si>
  <si>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</si>
  <si>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</si>
  <si>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</si>
  <si>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</si>
  <si>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</si>
  <si>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</si>
  <si>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</si>
  <si>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</si>
  <si>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</si>
  <si>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</si>
  <si>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</si>
  <si>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</si>
  <si>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</si>
  <si>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</si>
  <si>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</si>
  <si>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</si>
  <si>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</si>
  <si>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</si>
  <si>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</si>
  <si>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</si>
  <si>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</si>
  <si>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</si>
  <si>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</si>
  <si>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</si>
  <si>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</si>
  <si>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</si>
  <si>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</si>
  <si>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</si>
  <si>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</si>
  <si>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</si>
  <si>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</si>
  <si>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</si>
  <si>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</si>
  <si>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</si>
  <si>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</si>
  <si>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</si>
  <si>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</si>
  <si>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</si>
  <si>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</si>
  <si>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</si>
  <si>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</si>
  <si>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</si>
  <si>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</si>
  <si>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</si>
  <si>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</si>
  <si>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</si>
  <si>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</si>
  <si>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</si>
  <si>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</si>
  <si>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</si>
  <si>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</si>
  <si>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</si>
  <si>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</si>
  <si>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</si>
  <si>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</si>
  <si>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</si>
  <si>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</si>
  <si>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</si>
  <si>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</si>
  <si>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</si>
  <si>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</si>
  <si>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</si>
  <si>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</si>
  <si>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</si>
  <si>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</si>
  <si>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</si>
  <si>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</si>
  <si>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</si>
  <si>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</si>
  <si>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</si>
  <si>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</si>
  <si>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</si>
  <si>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</si>
  <si>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</si>
  <si>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</si>
  <si>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</si>
  <si>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</si>
  <si>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</si>
  <si>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</si>
  <si>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</si>
  <si>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</si>
  <si>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</si>
  <si>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</si>
  <si>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</si>
  <si>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</si>
  <si>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</si>
  <si>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</si>
  <si>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</si>
  <si>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</si>
  <si>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</si>
  <si>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</si>
  <si>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</si>
  <si>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</si>
  <si>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</si>
  <si>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</si>
  <si>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</si>
  <si>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</si>
  <si>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</si>
  <si>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</si>
  <si>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</si>
  <si>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</si>
  <si>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</si>
  <si>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</si>
  <si>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</si>
  <si>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</si>
  <si>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</si>
  <si>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</si>
  <si>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</si>
  <si>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</si>
  <si>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</si>
  <si>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</si>
  <si>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</si>
  <si>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</si>
  <si>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</si>
  <si>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</si>
  <si>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</si>
  <si>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</si>
  <si>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</si>
  <si>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</si>
  <si>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</si>
  <si>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</si>
  <si>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</si>
  <si>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</si>
  <si>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</si>
  <si>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</si>
  <si>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</si>
  <si>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</si>
  <si>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</si>
  <si>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</si>
  <si>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</si>
  <si>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</si>
  <si>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</si>
  <si>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</si>
  <si>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</si>
  <si>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</si>
  <si>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</si>
  <si>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</si>
  <si>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</si>
  <si>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</si>
  <si>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</si>
  <si>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</si>
  <si>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</si>
  <si>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</si>
  <si>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</si>
  <si>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</si>
  <si>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</si>
  <si>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</si>
  <si>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</si>
  <si>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</si>
  <si>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</si>
  <si>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</si>
  <si>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</si>
  <si>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</si>
  <si>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</si>
  <si>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</si>
  <si>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</si>
  <si>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</si>
  <si>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</si>
  <si>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</si>
  <si>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</si>
  <si>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</si>
  <si>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</si>
  <si>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</si>
  <si>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</si>
  <si>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</si>
  <si>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</si>
  <si>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</si>
  <si>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</si>
  <si>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</si>
  <si>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</si>
  <si>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</si>
  <si>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</si>
  <si>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</si>
  <si>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</si>
  <si>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</si>
  <si>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</si>
  <si>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</si>
  <si>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</si>
  <si>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</si>
  <si>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</si>
  <si>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</si>
  <si>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</si>
  <si>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</si>
  <si>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</si>
  <si>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</si>
  <si>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</si>
  <si>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</si>
  <si>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</si>
  <si>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</si>
  <si>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</si>
  <si>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</si>
  <si>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</si>
  <si>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</si>
  <si>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</si>
  <si>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</si>
  <si>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</si>
  <si>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</si>
  <si>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</si>
  <si>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</si>
  <si>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</si>
  <si>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</si>
  <si>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</si>
  <si>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</si>
  <si>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</si>
  <si>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</si>
  <si>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</si>
  <si>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</si>
  <si>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</si>
  <si>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</si>
  <si>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</si>
  <si>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</si>
  <si>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</si>
  <si>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</si>
  <si>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</si>
  <si>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</si>
  <si>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</si>
  <si>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</si>
  <si>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</si>
  <si>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</si>
  <si>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</si>
  <si>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</si>
  <si>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</si>
  <si>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</si>
  <si>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</si>
  <si>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</si>
  <si>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</si>
  <si>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</si>
  <si>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</si>
  <si>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</si>
  <si>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</si>
  <si>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</si>
  <si>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</si>
  <si>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</si>
  <si>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</si>
  <si>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</si>
  <si>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</si>
  <si>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</si>
  <si>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</si>
  <si>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</si>
  <si>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</si>
  <si>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</si>
  <si>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</si>
  <si>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</si>
  <si>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</si>
  <si>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</si>
  <si>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</si>
  <si>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</si>
  <si>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</si>
  <si>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</si>
  <si>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</si>
  <si>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</si>
  <si>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</si>
  <si>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</si>
  <si>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</si>
  <si>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</si>
  <si>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</si>
  <si>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</si>
  <si>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</si>
  <si>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</si>
  <si>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</si>
  <si>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</si>
  <si>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</si>
  <si>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</si>
  <si>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</si>
  <si>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</si>
  <si>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</si>
  <si>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</si>
  <si>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</si>
  <si>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</si>
  <si>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</si>
  <si>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</si>
  <si>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</si>
  <si>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</si>
  <si>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</si>
  <si>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</si>
  <si>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</si>
  <si>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</si>
  <si>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</si>
  <si>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</si>
  <si>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</si>
  <si>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</si>
  <si>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</si>
  <si>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</si>
  <si>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</si>
  <si>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</si>
  <si>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</si>
  <si>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</si>
  <si>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</si>
  <si>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</si>
  <si>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</si>
  <si>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</si>
  <si>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</si>
  <si>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</si>
  <si>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</si>
  <si>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</si>
  <si>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</si>
  <si>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</si>
  <si>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</si>
  <si>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</si>
  <si>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</si>
  <si>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</si>
  <si>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</si>
  <si>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</si>
  <si>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</si>
  <si>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</si>
  <si>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</si>
  <si>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</si>
  <si>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</si>
  <si>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</si>
  <si>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</si>
  <si>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</si>
  <si>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</si>
  <si>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</si>
  <si>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</si>
  <si>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</si>
  <si>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</si>
  <si>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</si>
  <si>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</si>
  <si>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</si>
  <si>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</si>
  <si>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</si>
  <si>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</si>
  <si>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</si>
  <si>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</si>
  <si>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</si>
  <si>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</si>
  <si>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</si>
  <si>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</si>
  <si>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</si>
  <si>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</si>
  <si>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</si>
  <si>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</si>
  <si>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</si>
  <si>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</si>
  <si>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</si>
  <si>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</si>
  <si>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</si>
  <si>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</si>
  <si>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</si>
  <si>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</si>
  <si>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</si>
  <si>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</si>
  <si>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</si>
  <si>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</si>
  <si>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</si>
  <si>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</si>
  <si>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</si>
  <si>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</si>
  <si>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</si>
  <si>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</si>
  <si>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</si>
  <si>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</si>
  <si>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</si>
  <si>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</si>
  <si>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</si>
  <si>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</si>
  <si>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</si>
  <si>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</si>
  <si>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</si>
  <si>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</si>
  <si>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</si>
  <si>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</si>
  <si>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</si>
  <si>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</si>
  <si>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</si>
  <si>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</si>
  <si>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</si>
  <si>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</si>
  <si>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</si>
  <si>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</si>
  <si>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</si>
  <si>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</si>
  <si>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</si>
  <si>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</si>
  <si>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</si>
  <si>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</si>
  <si>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</si>
  <si>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</si>
  <si>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</si>
  <si>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</si>
  <si>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</si>
  <si>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</si>
  <si>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</si>
  <si>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</si>
  <si>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</si>
  <si>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</si>
  <si>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</si>
  <si>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</si>
  <si>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</si>
  <si>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</si>
  <si>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</si>
  <si>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</si>
  <si>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</si>
  <si>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</si>
  <si>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</si>
  <si>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</si>
  <si>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</si>
  <si>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</si>
  <si>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</si>
  <si>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</si>
  <si>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</si>
  <si>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</si>
  <si>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</si>
  <si>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</si>
  <si>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</si>
  <si>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</si>
  <si>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</si>
  <si>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</si>
  <si>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</si>
  <si>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</si>
  <si>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</si>
  <si>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</si>
  <si>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</si>
  <si>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</si>
  <si>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</si>
  <si>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</si>
  <si>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</si>
  <si>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</si>
  <si>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</si>
  <si>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</si>
  <si>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</si>
  <si>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</si>
  <si>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</si>
  <si>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</si>
  <si>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</si>
  <si>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</si>
  <si>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</si>
  <si>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</si>
  <si>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</si>
  <si>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</si>
  <si>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</si>
  <si>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</si>
  <si>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</si>
  <si>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</si>
  <si>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</si>
  <si>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</si>
  <si>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</si>
  <si>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</si>
  <si>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</si>
  <si>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</si>
  <si>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</si>
  <si>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</si>
  <si>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</si>
  <si>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</si>
  <si>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</si>
  <si>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</si>
  <si>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</si>
  <si>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</si>
  <si>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</si>
  <si>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</si>
  <si>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</si>
  <si>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</si>
  <si>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</si>
  <si>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</si>
  <si>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</si>
  <si>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</si>
  <si>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</si>
  <si>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</si>
  <si>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</si>
  <si>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</si>
  <si>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</si>
  <si>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</si>
  <si>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</si>
  <si>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</si>
  <si>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</si>
  <si>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</si>
  <si>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</si>
  <si>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</si>
  <si>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</si>
  <si>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</si>
  <si>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</si>
  <si>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</si>
  <si>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</si>
  <si>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</si>
  <si>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</si>
  <si>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</si>
  <si>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</si>
  <si>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</si>
  <si>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</si>
  <si>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</si>
  <si>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</si>
  <si>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</si>
  <si>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</si>
  <si>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</si>
  <si>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</si>
  <si>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</si>
  <si>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</si>
  <si>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</si>
  <si>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</si>
  <si>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</si>
  <si>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</si>
  <si>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</si>
  <si>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</si>
  <si>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</si>
  <si>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</si>
  <si>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</si>
  <si>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</si>
  <si>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</si>
  <si>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</si>
  <si>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</si>
  <si>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</si>
  <si>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</si>
  <si>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</si>
  <si>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</si>
  <si>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</si>
  <si>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</si>
  <si>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</si>
  <si>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</si>
  <si>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</si>
  <si>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</si>
  <si>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</si>
  <si>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</si>
  <si>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</si>
  <si>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</si>
  <si>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</si>
  <si>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</si>
  <si>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</si>
  <si>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</si>
  <si>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</si>
  <si>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</si>
  <si>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</si>
  <si>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</si>
  <si>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</si>
  <si>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</si>
  <si>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</si>
  <si>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</si>
  <si>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</si>
  <si>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</si>
  <si>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</si>
  <si>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</si>
  <si>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</si>
  <si>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</si>
  <si>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</si>
  <si>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</si>
  <si>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</si>
  <si>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</si>
  <si>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</si>
  <si>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</si>
  <si>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</si>
  <si>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</si>
  <si>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</si>
  <si>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</si>
  <si>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</si>
  <si>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</si>
  <si>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</si>
  <si>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</si>
  <si>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</si>
  <si>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</si>
  <si>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</si>
  <si>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</si>
  <si>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</si>
  <si>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</si>
  <si>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</si>
  <si>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</si>
  <si>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</si>
  <si>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</si>
  <si>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</si>
  <si>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</si>
  <si>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</si>
  <si>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</si>
  <si>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</si>
  <si>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</si>
  <si>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</si>
  <si>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</si>
  <si>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</si>
  <si>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</si>
  <si>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</si>
  <si>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</si>
  <si>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</si>
  <si>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</si>
  <si>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</si>
  <si>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</si>
  <si>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</si>
  <si>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</si>
  <si>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</si>
  <si>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</si>
  <si>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</si>
  <si>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</si>
  <si>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</si>
  <si>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</si>
  <si>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</si>
  <si>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</si>
  <si>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</si>
  <si>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</si>
  <si>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</si>
  <si>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</si>
  <si>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</si>
  <si>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</si>
  <si>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</si>
  <si>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</si>
  <si>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</si>
  <si>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</si>
  <si>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</si>
  <si>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</si>
  <si>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</si>
  <si>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</si>
  <si>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</si>
  <si>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</si>
  <si>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</si>
  <si>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</si>
  <si>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</si>
  <si>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</si>
  <si>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</si>
  <si>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</si>
  <si>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</si>
  <si>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</si>
  <si>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</si>
  <si>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</si>
  <si>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</si>
  <si>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</si>
  <si>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</si>
  <si>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</si>
  <si>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</si>
  <si>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</si>
  <si>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</si>
  <si>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</si>
  <si>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</si>
  <si>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</si>
  <si>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</si>
  <si>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</si>
  <si>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</si>
  <si>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</si>
  <si>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</si>
  <si>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</si>
  <si>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</si>
  <si>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</si>
  <si>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</si>
  <si>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</si>
  <si>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</si>
  <si>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</si>
  <si>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</si>
  <si>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</si>
  <si>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</si>
  <si>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</si>
  <si>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</si>
  <si>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</si>
  <si>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</si>
  <si>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</si>
  <si>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</si>
  <si>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</si>
  <si>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</si>
  <si>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</si>
  <si>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</si>
  <si>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</si>
  <si>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</si>
  <si>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</si>
  <si>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</si>
  <si>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</si>
  <si>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</si>
  <si>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</si>
  <si>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</si>
  <si>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</si>
  <si>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</si>
  <si>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</si>
  <si>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</si>
  <si>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</si>
  <si>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</si>
  <si>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</si>
  <si>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</si>
  <si>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</si>
  <si>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</si>
  <si>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</si>
  <si>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</si>
  <si>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</si>
  <si>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</si>
  <si>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</si>
  <si>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</si>
  <si>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</si>
  <si>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</si>
  <si>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</si>
  <si>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</si>
  <si>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</si>
  <si>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</si>
  <si>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</si>
  <si>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</si>
  <si>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</si>
  <si>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</si>
  <si>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</si>
  <si>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</si>
  <si>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</si>
  <si>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</si>
  <si>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</si>
  <si>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</si>
  <si>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</si>
  <si>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</si>
  <si>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</si>
  <si>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</si>
  <si>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</si>
  <si>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</si>
  <si>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</si>
  <si>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</si>
  <si>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</si>
  <si>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</si>
  <si>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</si>
  <si>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</si>
  <si>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</si>
  <si>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</si>
  <si>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</si>
  <si>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</si>
  <si>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</si>
  <si>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</si>
  <si>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</si>
  <si>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</si>
  <si>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</si>
  <si>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</si>
  <si>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</si>
  <si>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</si>
  <si>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</si>
  <si>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</si>
  <si>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</si>
  <si>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</si>
  <si>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</si>
  <si>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</si>
  <si>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</si>
  <si>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</si>
  <si>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</si>
  <si>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</si>
  <si>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</si>
  <si>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</si>
  <si>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</si>
  <si>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</si>
  <si>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</si>
  <si>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</si>
  <si>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</si>
  <si>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</si>
  <si>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</si>
  <si>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</si>
  <si>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</si>
  <si>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</si>
  <si>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</si>
  <si>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</si>
  <si>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</si>
  <si>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</si>
  <si>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</si>
  <si>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</si>
  <si>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</si>
  <si>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</si>
  <si>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</si>
  <si>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</si>
  <si>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</si>
  <si>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</si>
  <si>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</si>
  <si>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</si>
  <si>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</si>
  <si>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</si>
  <si>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</si>
  <si>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</si>
  <si>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</si>
  <si>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</si>
  <si>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</si>
  <si>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</si>
  <si>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</si>
  <si>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</si>
  <si>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</si>
  <si>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</si>
  <si>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</si>
  <si>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</si>
  <si>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</si>
  <si>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</si>
  <si>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</si>
  <si>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</si>
  <si>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</si>
  <si>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</si>
  <si>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</si>
  <si>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</si>
  <si>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</si>
  <si>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</si>
  <si>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</si>
  <si>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</si>
  <si>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</si>
  <si>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</si>
  <si>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</si>
  <si>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</si>
  <si>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</si>
  <si>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</si>
  <si>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</si>
  <si>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</si>
  <si>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</si>
  <si>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</si>
  <si>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</si>
  <si>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</si>
  <si>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</si>
  <si>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</si>
  <si>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</si>
  <si>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</si>
  <si>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</si>
  <si>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</si>
  <si>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</si>
  <si>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</si>
  <si>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</si>
  <si>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</si>
  <si>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</si>
  <si>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</si>
  <si>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</si>
  <si>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</si>
  <si>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</si>
  <si>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</si>
  <si>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</si>
  <si>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</si>
  <si>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</si>
  <si>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</si>
  <si>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</si>
  <si>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</si>
  <si>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</si>
  <si>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</si>
  <si>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</si>
  <si>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</si>
  <si>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</si>
  <si>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</si>
  <si>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</si>
  <si>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</si>
  <si>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</si>
  <si>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</si>
  <si>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</si>
  <si>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</si>
  <si>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</si>
  <si>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</si>
  <si>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</si>
  <si>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</si>
  <si>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</si>
  <si>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</si>
  <si>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</si>
  <si>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</si>
  <si>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</si>
  <si>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</si>
  <si>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</si>
  <si>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</si>
  <si>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</si>
  <si>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</si>
  <si>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</si>
  <si>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</si>
  <si>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</si>
  <si>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</si>
  <si>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</si>
  <si>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</si>
  <si>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</si>
  <si>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</si>
  <si>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</si>
  <si>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</si>
  <si>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</si>
  <si>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</si>
  <si>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</si>
  <si>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</si>
  <si>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</si>
  <si>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</si>
  <si>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</si>
  <si>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</si>
  <si>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</si>
  <si>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</si>
  <si>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</si>
  <si>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</si>
  <si>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</si>
  <si>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</si>
  <si>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</si>
  <si>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</si>
  <si>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</si>
  <si>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</si>
  <si>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</si>
  <si>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</si>
  <si>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</si>
  <si>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</si>
  <si>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</si>
  <si>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</si>
  <si>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</si>
  <si>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</si>
  <si>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</si>
  <si>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</si>
  <si>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</si>
  <si>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</si>
  <si>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</si>
  <si>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</si>
  <si>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</si>
  <si>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</si>
  <si>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</si>
  <si>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</si>
  <si>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</si>
  <si>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</si>
  <si>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</si>
  <si>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</si>
  <si>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</si>
  <si>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</si>
  <si>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</si>
  <si>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</si>
  <si>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</si>
  <si>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</si>
  <si>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</si>
  <si>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</si>
  <si>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</si>
  <si>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</si>
  <si>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</si>
  <si>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</si>
  <si>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</si>
  <si>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</si>
  <si>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</si>
  <si>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</si>
  <si>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</si>
  <si>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</si>
  <si>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</si>
  <si>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</si>
  <si>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</si>
  <si>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</si>
  <si>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</si>
  <si>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</si>
  <si>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</si>
  <si>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</si>
  <si>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</si>
  <si>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</si>
  <si>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</si>
  <si>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</si>
  <si>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</si>
  <si>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</si>
  <si>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</si>
  <si>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</si>
  <si>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</si>
  <si>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</si>
  <si>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</si>
  <si>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</si>
  <si>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</si>
  <si>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</si>
  <si>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</si>
  <si>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</si>
  <si>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</si>
  <si>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</si>
  <si>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</si>
  <si>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</si>
  <si>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</si>
  <si>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</si>
  <si>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</si>
  <si>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</si>
  <si>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</si>
  <si>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</si>
  <si>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</si>
  <si>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</si>
  <si>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</si>
  <si>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</si>
  <si>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</si>
  <si>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</si>
  <si>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</si>
  <si>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</si>
  <si>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</si>
  <si>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</si>
  <si>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</si>
  <si>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</si>
  <si>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</si>
  <si>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</si>
  <si>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</si>
  <si>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</si>
  <si>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</si>
  <si>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</si>
  <si>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</si>
  <si>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</si>
  <si>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</si>
  <si>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</si>
  <si>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</si>
  <si>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</si>
  <si>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</si>
  <si>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</si>
  <si>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</si>
  <si>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</si>
  <si>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</si>
  <si>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</si>
  <si>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</si>
  <si>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</si>
  <si>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</si>
  <si>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</si>
  <si>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</si>
  <si>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</si>
  <si>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</si>
  <si>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</si>
  <si>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</si>
  <si>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</si>
  <si>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</si>
  <si>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</si>
  <si>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</si>
  <si>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</si>
  <si>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</si>
  <si>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</si>
  <si>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</si>
  <si>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</si>
  <si>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</si>
  <si>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</si>
  <si>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</si>
  <si>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</si>
  <si>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</si>
  <si>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</si>
  <si>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</si>
  <si>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</si>
  <si>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</si>
  <si>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</si>
  <si>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</si>
  <si>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</si>
  <si>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</si>
  <si>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</si>
  <si>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</si>
  <si>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</si>
  <si>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</si>
  <si>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</si>
  <si>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</si>
  <si>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</si>
  <si>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</si>
  <si>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</si>
  <si>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</si>
  <si>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</si>
  <si>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</si>
  <si>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</si>
  <si>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</si>
  <si>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</si>
  <si>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</si>
  <si>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</si>
  <si>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</si>
  <si>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</si>
  <si>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</si>
  <si>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</si>
  <si>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</si>
  <si>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</si>
  <si>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</si>
  <si>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</si>
  <si>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</si>
  <si>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</si>
  <si>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</si>
  <si>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</si>
  <si>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</si>
  <si>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</si>
  <si>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</si>
  <si>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</si>
  <si>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</si>
  <si>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</si>
  <si>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</si>
  <si>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</si>
  <si>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</si>
  <si>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</si>
  <si>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</si>
  <si>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</si>
  <si>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</si>
  <si>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</si>
  <si>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</si>
  <si>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</si>
  <si>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</si>
  <si>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</si>
  <si>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</si>
  <si>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</si>
  <si>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</si>
  <si>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</si>
  <si>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</si>
  <si>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</si>
  <si>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</si>
  <si>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</si>
  <si>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</si>
  <si>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</si>
  <si>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</si>
  <si>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</si>
  <si>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</si>
  <si>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</si>
  <si>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</si>
  <si>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</si>
  <si>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</si>
  <si>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</si>
  <si>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</si>
  <si>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</si>
  <si>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</si>
  <si>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</si>
  <si>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</si>
  <si>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</si>
  <si>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</si>
  <si>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</si>
  <si>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</si>
  <si>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</si>
  <si>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</si>
  <si>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</si>
  <si>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</si>
  <si>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</si>
  <si>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</si>
  <si>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</si>
  <si>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</si>
  <si>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</si>
  <si>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</si>
  <si>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</si>
  <si>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</si>
  <si>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</si>
  <si>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</si>
  <si>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</si>
  <si>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</si>
  <si>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</si>
  <si>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</si>
  <si>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</si>
  <si>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</si>
  <si>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</si>
  <si>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</si>
  <si>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</si>
  <si>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</si>
  <si>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</si>
  <si>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</si>
  <si>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</si>
  <si>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</si>
  <si>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</si>
  <si>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</si>
  <si>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</si>
  <si>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</si>
  <si>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</si>
  <si>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</si>
  <si>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</si>
  <si>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</si>
  <si>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</si>
  <si>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</si>
  <si>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</si>
  <si>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</si>
  <si>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</si>
  <si>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</si>
  <si>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</si>
  <si>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</si>
  <si>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</si>
  <si>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</si>
  <si>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</si>
  <si>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</si>
  <si>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</si>
  <si>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</si>
  <si>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</si>
  <si>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</si>
  <si>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</si>
  <si>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</si>
  <si>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</si>
  <si>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</si>
  <si>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</si>
  <si>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</si>
  <si>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</si>
  <si>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</si>
  <si>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</si>
  <si>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</si>
  <si>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</si>
  <si>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</si>
  <si>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</si>
  <si>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</si>
  <si>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</si>
  <si>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</si>
  <si>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</si>
  <si>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</si>
  <si>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</si>
  <si>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</si>
  <si>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</si>
  <si>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</si>
  <si>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</si>
  <si>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</si>
  <si>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</si>
  <si>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</si>
  <si>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</si>
  <si>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</si>
  <si>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</si>
  <si>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</si>
  <si>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</si>
  <si>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</si>
  <si>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</si>
  <si>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</si>
  <si>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</si>
  <si>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</si>
  <si>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</si>
  <si>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</si>
  <si>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</si>
  <si>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</si>
  <si>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</si>
  <si>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</si>
  <si>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</si>
  <si>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</si>
  <si>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</si>
  <si>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</si>
  <si>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</si>
  <si>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</si>
  <si>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</si>
  <si>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</si>
  <si>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</si>
  <si>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</si>
  <si>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</si>
  <si>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</si>
  <si>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</si>
  <si>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</si>
  <si>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</si>
  <si>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</si>
  <si>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</si>
  <si>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</si>
  <si>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</si>
  <si>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</si>
  <si>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</si>
  <si>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</si>
  <si>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</si>
  <si>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</si>
  <si>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</si>
  <si>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</si>
  <si>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</si>
  <si>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</si>
  <si>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</si>
  <si>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</si>
  <si>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</si>
  <si>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</si>
  <si>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</si>
  <si>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</si>
  <si>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</si>
  <si>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</si>
  <si>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</si>
  <si>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</si>
  <si>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</si>
  <si>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</si>
  <si>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</si>
  <si>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</si>
  <si>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</si>
  <si>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</si>
  <si>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</si>
  <si>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</si>
  <si>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</si>
  <si>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</si>
  <si>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</si>
  <si>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</si>
  <si>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</si>
  <si>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</si>
  <si>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</si>
  <si>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</si>
  <si>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</si>
  <si>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</si>
  <si>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</si>
  <si>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</si>
  <si>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</si>
  <si>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</si>
  <si>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</si>
  <si>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</si>
  <si>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</si>
  <si>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</si>
  <si>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</si>
  <si>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</si>
  <si>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</si>
  <si>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</si>
  <si>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</si>
  <si>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</si>
  <si>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</si>
  <si>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</si>
  <si>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</si>
  <si>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</si>
  <si>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</si>
  <si>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</si>
  <si>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</si>
  <si>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</si>
  <si>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</si>
  <si>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</si>
  <si>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</si>
  <si>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</si>
  <si>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</si>
  <si>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</si>
  <si>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</si>
  <si>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</si>
  <si>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</si>
  <si>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</si>
  <si>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</si>
  <si>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</si>
  <si>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</si>
  <si>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</si>
  <si>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</si>
  <si>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</si>
  <si>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</si>
  <si>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</si>
  <si>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</si>
  <si>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</si>
  <si>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</si>
  <si>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</si>
  <si>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</si>
  <si>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</si>
  <si>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</si>
  <si>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</si>
  <si>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</si>
  <si>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</si>
  <si>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</si>
  <si>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</si>
  <si>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</si>
  <si>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</si>
  <si>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</si>
  <si>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</si>
  <si>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</si>
  <si>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</si>
  <si>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</si>
  <si>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</si>
  <si>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</si>
  <si>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</si>
  <si>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</si>
  <si>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</si>
  <si>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</si>
  <si>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</si>
  <si>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</si>
  <si>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</si>
  <si>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</si>
  <si>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</si>
  <si>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</si>
  <si>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</si>
  <si>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</si>
  <si>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</si>
  <si>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</si>
  <si>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</si>
  <si>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</si>
  <si>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</si>
  <si>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</si>
  <si>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</si>
  <si>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</si>
  <si>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</si>
  <si>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</si>
  <si>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</si>
  <si>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</si>
  <si>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</si>
  <si>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</si>
  <si>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</si>
  <si>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</si>
  <si>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</si>
  <si>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</si>
  <si>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</si>
  <si>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</si>
  <si>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</si>
  <si>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</si>
  <si>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</si>
  <si>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</si>
  <si>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</si>
  <si>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</si>
  <si>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</si>
  <si>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</si>
  <si>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</si>
  <si>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</si>
  <si>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</si>
  <si>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</si>
  <si>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</si>
  <si>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</si>
  <si>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</si>
  <si>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</si>
  <si>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</si>
  <si>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</si>
  <si>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</si>
  <si>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</si>
  <si>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</si>
  <si>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</si>
  <si>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</si>
  <si>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</si>
  <si>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</si>
  <si>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</si>
  <si>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</si>
  <si>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</si>
  <si>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</si>
  <si>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</si>
  <si>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</si>
  <si>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</si>
  <si>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</si>
  <si>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</si>
  <si>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</si>
  <si>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</si>
  <si>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</si>
  <si>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</si>
  <si>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</si>
  <si>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</si>
  <si>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</si>
  <si>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</si>
  <si>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</si>
  <si>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</si>
  <si>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</si>
  <si>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</si>
  <si>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</si>
  <si>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</si>
  <si>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</si>
  <si>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</si>
  <si>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</si>
  <si>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</si>
  <si>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</si>
  <si>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</si>
  <si>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</si>
  <si>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</si>
  <si>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</si>
  <si>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</si>
  <si>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</si>
  <si>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</si>
  <si>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</si>
  <si>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</si>
  <si>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</si>
  <si>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</si>
  <si>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</si>
  <si>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</si>
  <si>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</si>
  <si>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</si>
  <si>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</si>
  <si>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</si>
  <si>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</si>
  <si>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</si>
  <si>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</si>
  <si>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</si>
  <si>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</si>
  <si>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</si>
  <si>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</si>
  <si>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</si>
  <si>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</si>
  <si>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</si>
  <si>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</si>
  <si>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</si>
  <si>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</si>
  <si>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</si>
  <si>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</si>
  <si>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</si>
  <si>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</si>
  <si>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</si>
  <si>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</si>
  <si>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</si>
  <si>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</si>
  <si>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</si>
  <si>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</si>
  <si>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</si>
  <si>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</si>
  <si>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</si>
  <si>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</si>
  <si>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</si>
  <si>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</si>
  <si>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</si>
  <si>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</si>
  <si>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</si>
  <si>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</si>
  <si>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</si>
  <si>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</si>
  <si>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</si>
  <si>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</si>
  <si>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</si>
  <si>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</si>
  <si>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</si>
  <si>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</si>
  <si>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</si>
  <si>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</si>
  <si>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</si>
  <si>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</si>
  <si>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</si>
  <si>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</si>
  <si>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</si>
  <si>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</si>
  <si>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</si>
  <si>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</si>
  <si>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</si>
  <si>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</si>
  <si>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</si>
  <si>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</si>
  <si>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</si>
  <si>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</si>
  <si>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</si>
  <si>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</si>
  <si>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</si>
  <si>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</si>
  <si>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</si>
  <si>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</si>
  <si>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</si>
  <si>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</si>
  <si>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</si>
  <si>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</si>
  <si>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</si>
  <si>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</si>
  <si>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</si>
  <si>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</si>
  <si>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</si>
  <si>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</si>
  <si>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</si>
  <si>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</si>
  <si>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</si>
  <si>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</si>
  <si>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</si>
  <si>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</si>
  <si>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</si>
  <si>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</si>
  <si>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</si>
  <si>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</si>
  <si>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</si>
  <si>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</si>
  <si>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</si>
  <si>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</si>
  <si>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</si>
  <si>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</si>
  <si>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</si>
  <si>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</si>
  <si>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</si>
  <si>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</si>
  <si>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</si>
  <si>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</si>
  <si>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</si>
  <si>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</si>
  <si>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</si>
  <si>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</si>
  <si>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</si>
  <si>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</si>
  <si>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</si>
  <si>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</si>
  <si>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</si>
  <si>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</si>
  <si>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</si>
  <si>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</si>
  <si>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</si>
  <si>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</si>
  <si>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</si>
  <si>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</si>
  <si>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</si>
  <si>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</si>
  <si>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</si>
  <si>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</si>
  <si>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</si>
  <si>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</si>
  <si>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</si>
  <si>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</si>
  <si>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</si>
  <si>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</si>
  <si>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</si>
  <si>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</si>
  <si>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</si>
  <si>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</si>
  <si>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</si>
  <si>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</si>
  <si>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</si>
  <si>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</si>
  <si>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</si>
  <si>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</si>
  <si>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</si>
  <si>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</si>
  <si>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</si>
  <si>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</si>
  <si>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</si>
  <si>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</si>
  <si>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</si>
  <si>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</si>
  <si>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</si>
  <si>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</si>
  <si>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</si>
  <si>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</si>
  <si>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</si>
  <si>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</si>
  <si>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</si>
  <si>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</si>
  <si>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</si>
  <si>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</si>
  <si>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</si>
  <si>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</si>
  <si>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</si>
  <si>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</si>
  <si>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</si>
  <si>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</si>
  <si>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</si>
  <si>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</si>
  <si>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</si>
  <si>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</si>
  <si>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</si>
  <si>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</si>
  <si>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</si>
  <si>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</si>
  <si>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</si>
  <si>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</si>
  <si>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</si>
  <si>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</si>
  <si>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</si>
  <si>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</si>
  <si>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</si>
  <si>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</si>
  <si>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</si>
  <si>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</si>
  <si>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</si>
  <si>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</si>
  <si>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</si>
  <si>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</si>
  <si>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</si>
  <si>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</si>
  <si>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</si>
  <si>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</si>
  <si>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</si>
  <si>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</si>
  <si>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</si>
  <si>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</si>
  <si>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</si>
  <si>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</si>
  <si>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</si>
  <si>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</si>
  <si>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</si>
  <si>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</si>
  <si>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</si>
  <si>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</si>
  <si>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</si>
  <si>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</si>
  <si>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</si>
  <si>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</si>
  <si>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</si>
  <si>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</si>
  <si>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</si>
  <si>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</si>
  <si>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</si>
  <si>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</si>
  <si>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</si>
  <si>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</si>
  <si>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</si>
  <si>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</si>
  <si>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</si>
  <si>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</si>
  <si>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</si>
  <si>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</si>
  <si>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</si>
  <si>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</si>
  <si>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</si>
  <si>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</si>
  <si>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</si>
  <si>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</si>
  <si>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</si>
  <si>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</si>
  <si>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</si>
  <si>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</si>
  <si>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</si>
  <si>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</si>
  <si>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</si>
  <si>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</si>
  <si>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</si>
  <si>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</si>
  <si>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</si>
  <si>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</si>
  <si>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</si>
  <si>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</si>
  <si>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</si>
  <si>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</si>
  <si>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</si>
  <si>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</si>
  <si>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</si>
  <si>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</si>
  <si>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</si>
  <si>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</si>
  <si>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</si>
  <si>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</si>
  <si>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</si>
  <si>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</si>
  <si>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</si>
  <si>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</si>
  <si>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</si>
  <si>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</si>
  <si>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</si>
  <si>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</si>
  <si>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</si>
  <si>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</si>
  <si>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</si>
  <si>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</si>
  <si>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</si>
  <si>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</si>
  <si>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</si>
  <si>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</si>
  <si>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</si>
  <si>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</si>
  <si>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</si>
  <si>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</si>
  <si>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</si>
  <si>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</si>
  <si>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</si>
  <si>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</si>
  <si>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</si>
  <si>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</si>
  <si>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</si>
  <si>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</si>
  <si>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</si>
  <si>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</si>
  <si>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</si>
  <si>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</si>
  <si>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</si>
  <si>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</si>
  <si>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</si>
  <si>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</si>
  <si>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</si>
  <si>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</si>
  <si>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</si>
  <si>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</si>
  <si>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</si>
  <si>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</si>
  <si>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</si>
  <si>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</si>
  <si>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</si>
  <si>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</si>
  <si>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</si>
  <si>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</si>
  <si>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</si>
  <si>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</si>
  <si>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</si>
  <si>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</si>
  <si>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</si>
  <si>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</si>
  <si>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</si>
  <si>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</si>
  <si>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</si>
  <si>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</si>
  <si>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</si>
  <si>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</si>
  <si>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</si>
  <si>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</si>
  <si>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</si>
  <si>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</si>
  <si>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</si>
  <si>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</si>
  <si>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</si>
  <si>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</si>
  <si>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</si>
  <si>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</si>
  <si>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</si>
  <si>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</si>
  <si>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</si>
  <si>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</si>
  <si>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</si>
  <si>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</si>
  <si>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</si>
  <si>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</si>
  <si>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</si>
  <si>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</si>
  <si>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</si>
  <si>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</si>
  <si>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</si>
  <si>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</si>
  <si>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</si>
  <si>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</si>
  <si>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</si>
  <si>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</si>
  <si>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</si>
  <si>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</si>
  <si>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</si>
  <si>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</si>
  <si>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</si>
  <si>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</si>
  <si>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</si>
  <si>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</si>
  <si>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</si>
  <si>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</si>
  <si>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</si>
  <si>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</si>
  <si>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</si>
  <si>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</si>
  <si>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</si>
  <si>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</si>
  <si>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</si>
  <si>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</si>
  <si>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</si>
  <si>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</si>
  <si>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</si>
  <si>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</si>
  <si>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</si>
  <si>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</si>
  <si>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</si>
  <si>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</si>
  <si>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</si>
  <si>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</si>
  <si>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</si>
  <si>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</si>
  <si>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</si>
  <si>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</si>
  <si>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</si>
  <si>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</si>
  <si>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</si>
  <si>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</si>
  <si>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</si>
  <si>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</si>
  <si>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</si>
  <si>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</si>
  <si>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</si>
  <si>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</si>
  <si>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</si>
  <si>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</si>
  <si>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</si>
  <si>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</si>
  <si>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</si>
  <si>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</si>
  <si>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</si>
  <si>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</si>
  <si>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</si>
  <si>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</si>
  <si>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</si>
  <si>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</si>
  <si>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</si>
  <si>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</si>
  <si>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</si>
  <si>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</si>
  <si>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</si>
  <si>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</si>
  <si>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</si>
  <si>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</si>
  <si>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</si>
  <si>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</si>
  <si>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</si>
  <si>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</si>
  <si>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</si>
  <si>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</si>
  <si>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</si>
  <si>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</si>
  <si>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</si>
  <si>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</si>
  <si>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</si>
  <si>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</si>
  <si>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</si>
  <si>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</si>
  <si>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</si>
  <si>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</si>
  <si>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</si>
  <si>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</si>
  <si>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</si>
  <si>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</si>
  <si>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</si>
  <si>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</si>
  <si>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</si>
  <si>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</si>
  <si>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</si>
  <si>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</si>
  <si>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</si>
  <si>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</si>
  <si>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</si>
  <si>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</si>
  <si>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</si>
  <si>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</si>
  <si>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</si>
  <si>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</si>
  <si>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</si>
  <si>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</si>
  <si>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</si>
  <si>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</si>
  <si>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</si>
  <si>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</si>
  <si>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</si>
  <si>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</si>
  <si>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</si>
  <si>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</si>
  <si>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</si>
  <si>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</si>
  <si>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</si>
  <si>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</si>
  <si>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</si>
  <si>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</si>
  <si>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</si>
  <si>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</si>
  <si>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</si>
  <si>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</si>
  <si>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</si>
  <si>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</si>
  <si>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</si>
  <si>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</si>
  <si>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</si>
  <si>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</si>
  <si>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</si>
  <si>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</si>
  <si>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</si>
  <si>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</si>
  <si>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</si>
  <si>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</si>
  <si>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</si>
  <si>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</si>
  <si>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</si>
  <si>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</si>
  <si>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</si>
  <si>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</si>
  <si>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</si>
  <si>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</si>
  <si>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</si>
  <si>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</si>
  <si>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</si>
  <si>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</si>
  <si>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</si>
  <si>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</si>
  <si>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</si>
  <si>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</si>
  <si>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</si>
  <si>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</si>
  <si>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</si>
  <si>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</si>
  <si>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</si>
  <si>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</si>
  <si>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</si>
  <si>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</si>
  <si>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</si>
  <si>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</si>
  <si>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</si>
  <si>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</si>
  <si>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</si>
  <si>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</si>
  <si>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</si>
  <si>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</si>
  <si>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</si>
  <si>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</si>
  <si>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</si>
  <si>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</si>
  <si>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</si>
  <si>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</si>
  <si>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</si>
  <si>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</si>
  <si>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</si>
  <si>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</si>
  <si>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</si>
  <si>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</si>
  <si>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</si>
  <si>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</si>
  <si>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</si>
  <si>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</si>
  <si>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</si>
  <si>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</si>
  <si>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</si>
  <si>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</si>
  <si>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</si>
  <si>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</si>
  <si>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</si>
  <si>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</si>
  <si>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</si>
  <si>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</si>
  <si>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</si>
  <si>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</si>
  <si>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</si>
  <si>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</si>
  <si>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</si>
  <si>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</si>
  <si>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</si>
  <si>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</si>
  <si>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</si>
  <si>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</si>
  <si>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</si>
  <si>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</si>
  <si>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</si>
  <si>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</si>
  <si>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</si>
  <si>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</si>
  <si>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</si>
  <si>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</si>
  <si>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</si>
  <si>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</si>
  <si>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</si>
  <si>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</si>
  <si>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</si>
  <si>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</si>
  <si>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</si>
  <si>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</si>
  <si>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</si>
  <si>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</si>
  <si>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</si>
  <si>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</si>
  <si>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</si>
  <si>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</si>
  <si>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</si>
  <si>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</si>
  <si>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</si>
  <si>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</si>
  <si>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</si>
  <si>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</si>
  <si>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</si>
  <si>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</si>
  <si>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</si>
  <si>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</si>
  <si>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</si>
  <si>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</si>
  <si>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</si>
  <si>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</si>
  <si>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</si>
  <si>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</si>
  <si>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</si>
  <si>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</si>
  <si>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</si>
  <si>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</si>
  <si>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</si>
  <si>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</si>
  <si>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</si>
  <si>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</si>
  <si>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</si>
  <si>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</si>
  <si>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</si>
  <si>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</si>
  <si>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</si>
  <si>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</si>
  <si>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</si>
  <si>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</si>
  <si>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</si>
  <si>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</si>
  <si>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</si>
  <si>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</si>
  <si>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</si>
  <si>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</si>
  <si>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</si>
  <si>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</si>
  <si>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</si>
  <si>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</si>
  <si>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</si>
  <si>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</si>
  <si>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</si>
  <si>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</si>
  <si>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</si>
  <si>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</si>
  <si>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</si>
  <si>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</si>
  <si>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</si>
  <si>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</si>
  <si>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</si>
  <si>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</si>
  <si>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</si>
  <si>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</si>
  <si>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</si>
  <si>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</si>
  <si>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</si>
  <si>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</si>
  <si>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</si>
  <si>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</si>
  <si>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</si>
  <si>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</si>
  <si>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</si>
  <si>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</si>
  <si>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</si>
  <si>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</si>
  <si>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</si>
  <si>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</si>
  <si>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</si>
  <si>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</si>
  <si>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</si>
  <si>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</si>
  <si>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</si>
  <si>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</si>
  <si>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</si>
  <si>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</si>
  <si>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</si>
  <si>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</si>
  <si>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</si>
  <si>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</si>
  <si>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</si>
  <si>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</si>
  <si>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</si>
  <si>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</si>
  <si>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</si>
  <si>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</si>
  <si>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</si>
  <si>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</si>
  <si>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</si>
  <si>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</si>
  <si>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</si>
  <si>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</si>
  <si>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</si>
  <si>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</si>
  <si>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</si>
  <si>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</si>
  <si>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</si>
  <si>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</si>
  <si>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</si>
  <si>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</si>
  <si>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</si>
  <si>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</si>
  <si>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</si>
  <si>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</si>
  <si>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</si>
  <si>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</si>
  <si>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</si>
  <si>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</si>
  <si>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</si>
  <si>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</si>
  <si>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</si>
  <si>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</si>
  <si>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</si>
  <si>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</si>
  <si>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</si>
  <si>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</si>
  <si>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</si>
  <si>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</si>
  <si>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</si>
  <si>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</si>
  <si>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</si>
  <si>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</si>
  <si>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</si>
  <si>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</si>
  <si>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</si>
  <si>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</si>
  <si>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</si>
  <si>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</si>
  <si>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</si>
  <si>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</si>
  <si>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</si>
  <si>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</si>
  <si>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</si>
  <si>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</si>
  <si>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</si>
  <si>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</si>
  <si>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</si>
  <si>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</si>
  <si>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</si>
  <si>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</si>
  <si>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</si>
  <si>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</si>
  <si>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</si>
  <si>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</si>
  <si>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</si>
  <si>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</si>
  <si>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</si>
  <si>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</si>
  <si>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</si>
  <si>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</si>
  <si>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</si>
  <si>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</si>
  <si>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</si>
  <si>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</si>
  <si>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</si>
  <si>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</si>
  <si>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</si>
  <si>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</si>
  <si>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</si>
  <si>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</si>
  <si>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</si>
  <si>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</si>
  <si>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</si>
  <si>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</si>
  <si>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</si>
  <si>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</si>
  <si>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</si>
  <si>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</si>
  <si>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</si>
  <si>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</si>
  <si>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</si>
  <si>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</si>
  <si>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</si>
  <si>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</si>
  <si>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</si>
  <si>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</si>
  <si>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</si>
  <si>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</si>
  <si>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</si>
  <si>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</si>
  <si>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</si>
  <si>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</si>
  <si>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</si>
  <si>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</si>
  <si>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</si>
  <si>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</si>
  <si>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</si>
  <si>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</si>
  <si>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</si>
  <si>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</si>
  <si>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</si>
  <si>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</si>
  <si>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</si>
  <si>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</si>
  <si>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</si>
  <si>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</si>
  <si>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</si>
  <si>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</si>
  <si>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</si>
  <si>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</si>
  <si>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</si>
  <si>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</si>
  <si>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</si>
  <si>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</si>
  <si>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</si>
  <si>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</si>
  <si>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</si>
  <si>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</si>
  <si>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</si>
  <si>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</si>
  <si>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</si>
  <si>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</si>
  <si>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</si>
  <si>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</si>
  <si>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</si>
  <si>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</si>
  <si>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</si>
  <si>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</si>
  <si>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</si>
  <si>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</si>
  <si>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</si>
  <si>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</si>
  <si>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</si>
  <si>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</si>
  <si>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</si>
  <si>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</si>
  <si>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</si>
  <si>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</si>
  <si>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</si>
  <si>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</si>
  <si>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</si>
  <si>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</si>
  <si>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</si>
  <si>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</si>
  <si>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</si>
  <si>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</si>
  <si>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</si>
  <si>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</si>
  <si>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</si>
  <si>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</si>
  <si>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</si>
  <si>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</si>
  <si>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</si>
  <si>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</si>
  <si>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</si>
  <si>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</si>
  <si>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</si>
  <si>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</si>
  <si>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</si>
  <si>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</si>
  <si>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</si>
  <si>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</si>
  <si>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</si>
  <si>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</si>
  <si>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</si>
  <si>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</si>
  <si>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</si>
  <si>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</si>
  <si>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</si>
  <si>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</si>
  <si>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</si>
  <si>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</si>
  <si>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</si>
  <si>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</si>
  <si>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</si>
  <si>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</si>
  <si>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</si>
  <si>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</si>
  <si>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</si>
  <si>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</si>
  <si>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</si>
  <si>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</si>
  <si>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</si>
  <si>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</si>
  <si>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</si>
  <si>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</si>
  <si>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</si>
  <si>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</si>
  <si>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</si>
  <si>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</si>
  <si>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</si>
  <si>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</si>
  <si>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</si>
  <si>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</si>
  <si>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</si>
  <si>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</si>
  <si>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</si>
  <si>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</si>
  <si>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</si>
  <si>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</si>
  <si>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</si>
  <si>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</si>
  <si>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</si>
  <si>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</si>
  <si>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</si>
  <si>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</si>
  <si>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</si>
  <si>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</si>
  <si>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</si>
  <si>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</si>
  <si>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</si>
  <si>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</si>
  <si>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</si>
  <si>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</si>
  <si>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</si>
  <si>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</si>
  <si>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</si>
  <si>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</si>
  <si>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</si>
  <si>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</si>
  <si>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</si>
  <si>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</si>
  <si>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</si>
  <si>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</si>
  <si>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</si>
  <si>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</si>
  <si>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</si>
  <si>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</si>
  <si>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</si>
  <si>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</si>
  <si>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</si>
  <si>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</si>
  <si>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</si>
  <si>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</si>
  <si>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</si>
  <si>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</si>
  <si>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</si>
  <si>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</si>
  <si>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</si>
  <si>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</si>
  <si>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</si>
  <si>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</si>
  <si>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</si>
  <si>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</si>
  <si>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</si>
  <si>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</si>
  <si>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</si>
  <si>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</si>
  <si>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</si>
  <si>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</si>
  <si>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</si>
  <si>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</si>
  <si>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</si>
  <si>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</si>
  <si>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</si>
  <si>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</si>
  <si>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</si>
  <si>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</si>
  <si>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</si>
  <si>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</si>
  <si>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</si>
  <si>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</si>
  <si>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</si>
  <si>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</si>
  <si>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</si>
  <si>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</si>
  <si>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</si>
  <si>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</si>
  <si>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</si>
  <si>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</si>
  <si>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</si>
  <si>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</si>
  <si>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</si>
  <si>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</si>
  <si>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</si>
  <si>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</si>
  <si>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</si>
  <si>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</si>
  <si>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</si>
  <si>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</si>
  <si>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</si>
  <si>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</si>
  <si>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</si>
  <si>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</si>
  <si>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</si>
  <si>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</si>
  <si>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</si>
  <si>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</si>
  <si>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</si>
  <si>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</si>
  <si>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</si>
  <si>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</si>
  <si>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</si>
  <si>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</si>
  <si>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</si>
  <si>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</si>
  <si>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</si>
  <si>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</si>
  <si>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</si>
  <si>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</si>
  <si>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</si>
  <si>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</si>
  <si>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</si>
  <si>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</si>
  <si>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</si>
  <si>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</si>
  <si>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</si>
  <si>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</si>
  <si>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</si>
  <si>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</si>
  <si>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</si>
  <si>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</si>
  <si>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</si>
  <si>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</si>
  <si>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</si>
  <si>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</si>
  <si>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</si>
  <si>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</si>
  <si>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</si>
  <si>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</si>
  <si>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</si>
  <si>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</si>
  <si>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</si>
  <si>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</si>
  <si>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</si>
  <si>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</si>
  <si>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</si>
  <si>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</si>
  <si>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</si>
  <si>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</si>
  <si>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</si>
  <si>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</si>
  <si>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</si>
  <si>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</si>
  <si>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</si>
  <si>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</si>
  <si>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</si>
  <si>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</si>
  <si>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</si>
  <si>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</si>
  <si>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</si>
  <si>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</si>
  <si>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</si>
  <si>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</si>
  <si>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</si>
  <si>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</si>
  <si>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</si>
  <si>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</si>
  <si>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</si>
  <si>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</si>
  <si>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</si>
  <si>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</si>
  <si>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</si>
  <si>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</si>
  <si>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</si>
  <si>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</si>
  <si>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</si>
  <si>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</si>
  <si>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</si>
  <si>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</si>
  <si>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</si>
  <si>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</si>
  <si>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</si>
  <si>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</si>
  <si>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</si>
  <si>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</si>
  <si>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</si>
  <si>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</si>
  <si>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</si>
  <si>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</si>
  <si>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</si>
  <si>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</si>
  <si>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</si>
  <si>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</si>
  <si>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</si>
  <si>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</si>
  <si>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</si>
  <si>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</si>
  <si>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</si>
  <si>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</si>
  <si>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</si>
  <si>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</si>
  <si>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</si>
  <si>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</si>
  <si>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</si>
  <si>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</si>
  <si>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</si>
  <si>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</si>
  <si>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</si>
  <si>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</si>
  <si>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</si>
  <si>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</si>
  <si>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</si>
  <si>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</si>
  <si>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</si>
  <si>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</si>
  <si>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</si>
  <si>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</si>
  <si>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</si>
  <si>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</si>
  <si>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</si>
  <si>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</si>
  <si>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</si>
  <si>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</si>
  <si>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</si>
  <si>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</si>
  <si>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</si>
  <si>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</si>
  <si>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</si>
  <si>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</si>
  <si>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</si>
  <si>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</si>
  <si>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</si>
  <si>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</si>
  <si>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</si>
  <si>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</si>
  <si>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</si>
  <si>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</si>
  <si>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</si>
  <si>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</si>
  <si>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</si>
  <si>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</si>
  <si>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</si>
  <si>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</si>
  <si>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</si>
  <si>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</si>
  <si>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</si>
  <si>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</si>
  <si>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</si>
  <si>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</si>
  <si>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</si>
  <si>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</si>
  <si>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</si>
  <si>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</si>
  <si>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</si>
  <si>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</si>
  <si>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</si>
  <si>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</si>
  <si>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</si>
  <si>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</si>
  <si>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</si>
  <si>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</si>
  <si>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</si>
  <si>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</si>
  <si>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</si>
  <si>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</si>
  <si>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</si>
  <si>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</si>
  <si>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</si>
  <si>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</si>
  <si>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</si>
  <si>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</si>
  <si>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</si>
  <si>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</si>
  <si>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</si>
  <si>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</si>
  <si>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</si>
  <si>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</si>
  <si>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</si>
  <si>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</si>
  <si>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</si>
  <si>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</si>
  <si>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</si>
  <si>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</si>
  <si>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</si>
  <si>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</si>
  <si>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</si>
  <si>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</si>
  <si>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</si>
  <si>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</si>
  <si>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</si>
  <si>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</si>
  <si>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</si>
  <si>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</si>
  <si>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</si>
  <si>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</si>
  <si>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</si>
  <si>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</si>
  <si>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</si>
  <si>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</si>
  <si>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</si>
  <si>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</si>
  <si>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</si>
  <si>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</si>
  <si>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</si>
  <si>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</si>
  <si>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</si>
  <si>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</si>
  <si>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</si>
  <si>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</si>
  <si>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</si>
  <si>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</si>
  <si>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</si>
  <si>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</si>
  <si>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</si>
  <si>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</si>
  <si>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</si>
  <si>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</si>
  <si>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</si>
  <si>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</si>
  <si>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</si>
  <si>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</si>
  <si>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</si>
  <si>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</si>
  <si>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</si>
  <si>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</si>
  <si>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</si>
  <si>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</si>
  <si>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</si>
  <si>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</si>
  <si>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</si>
  <si>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</si>
  <si>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</si>
  <si>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</si>
  <si>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</si>
  <si>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</si>
  <si>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</si>
  <si>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</si>
  <si>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</si>
  <si>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</si>
  <si>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</si>
  <si>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</si>
  <si>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</si>
  <si>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</si>
  <si>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</si>
  <si>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</si>
  <si>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</si>
  <si>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</si>
  <si>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</si>
  <si>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</si>
  <si>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</si>
  <si>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</si>
  <si>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</si>
  <si>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</si>
  <si>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</si>
  <si>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</si>
  <si>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</si>
  <si>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</si>
  <si>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</si>
  <si>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</si>
  <si>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</si>
  <si>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</si>
  <si>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</si>
  <si>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</si>
  <si>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</si>
  <si>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</si>
  <si>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</si>
  <si>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</si>
  <si>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</si>
  <si>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</si>
  <si>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</si>
  <si>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</si>
  <si>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</si>
  <si>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</si>
  <si>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</si>
  <si>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</si>
  <si>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</si>
  <si>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</si>
  <si>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</si>
  <si>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</si>
  <si>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</si>
  <si>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</si>
  <si>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</si>
  <si>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</si>
  <si>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</si>
  <si>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</si>
  <si>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</si>
  <si>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</si>
  <si>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</si>
  <si>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</si>
  <si>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</si>
  <si>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</si>
  <si>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</si>
  <si>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</si>
  <si>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</si>
  <si>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</si>
  <si>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</si>
  <si>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</si>
  <si>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</si>
  <si>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</si>
  <si>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</si>
  <si>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</si>
  <si>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</si>
  <si>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</si>
  <si>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</si>
  <si>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</si>
  <si>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</si>
  <si>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</si>
  <si>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</si>
  <si>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</si>
  <si>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</si>
  <si>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</si>
  <si>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</si>
  <si>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</si>
  <si>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</si>
  <si>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</si>
  <si>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</si>
  <si>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</si>
  <si>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</si>
  <si>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</si>
  <si>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</si>
  <si>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</si>
  <si>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</si>
  <si>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</si>
  <si>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</si>
  <si>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</si>
  <si>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</si>
  <si>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</si>
  <si>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</si>
  <si>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</si>
  <si>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</si>
  <si>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</si>
  <si>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</si>
  <si>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</si>
  <si>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</si>
  <si>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</si>
  <si>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</si>
  <si>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</si>
  <si>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</si>
  <si>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</si>
  <si>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</si>
  <si>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</si>
  <si>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</si>
  <si>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</si>
  <si>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</si>
  <si>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</si>
  <si>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</si>
  <si>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</si>
  <si>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</si>
  <si>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</si>
  <si>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</si>
  <si>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</si>
  <si>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</si>
  <si>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</si>
  <si>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</si>
  <si>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</si>
  <si>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</si>
  <si>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</si>
  <si>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</si>
  <si>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</si>
  <si>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</si>
  <si>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</si>
  <si>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</si>
  <si>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</si>
  <si>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</si>
  <si>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</si>
  <si>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</si>
  <si>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</si>
  <si>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</si>
  <si>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</si>
  <si>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</si>
  <si>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</si>
  <si>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</si>
  <si>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</si>
  <si>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</si>
  <si>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</si>
  <si>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</si>
  <si>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</si>
  <si>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</si>
  <si>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</si>
  <si>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</si>
  <si>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</si>
  <si>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</si>
  <si>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</si>
  <si>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</si>
  <si>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</si>
  <si>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</si>
  <si>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</si>
  <si>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</si>
  <si>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</si>
  <si>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</si>
  <si>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</si>
  <si>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</si>
  <si>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</si>
  <si>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</si>
  <si>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</si>
  <si>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</si>
  <si>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</si>
  <si>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</si>
  <si>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</si>
  <si>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</si>
  <si>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</si>
  <si>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</si>
  <si>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</si>
  <si>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</si>
  <si>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</si>
  <si>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</si>
  <si>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</si>
  <si>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</si>
  <si>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</si>
  <si>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</si>
  <si>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</si>
  <si>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</si>
  <si>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</si>
  <si>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</si>
  <si>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</si>
  <si>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</si>
  <si>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</si>
  <si>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</si>
  <si>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</si>
  <si>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</si>
  <si>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</si>
  <si>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</si>
  <si>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</si>
  <si>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</si>
  <si>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</si>
  <si>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</si>
  <si>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</si>
  <si>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</si>
  <si>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</si>
  <si>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</si>
  <si>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</si>
  <si>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</si>
  <si>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</si>
  <si>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</si>
  <si>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</si>
  <si>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</si>
  <si>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</si>
  <si>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</si>
  <si>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</si>
  <si>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</si>
  <si>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</si>
  <si>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</si>
  <si>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</si>
  <si>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</si>
  <si>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</si>
  <si>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</si>
  <si>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</si>
  <si>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</si>
  <si>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</si>
  <si>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</si>
  <si>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</si>
  <si>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</si>
  <si>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</si>
  <si>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</si>
  <si>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</si>
  <si>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</si>
  <si>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</si>
  <si>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</si>
  <si>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</si>
  <si>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</si>
  <si>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</si>
  <si>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</si>
  <si>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</si>
  <si>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</si>
  <si>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</si>
  <si>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</si>
  <si>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</si>
  <si>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</si>
  <si>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</si>
  <si>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</si>
  <si>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</si>
  <si>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</si>
  <si>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</si>
  <si>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</si>
  <si>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</si>
  <si>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</si>
  <si>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</si>
  <si>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</si>
  <si>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</si>
  <si>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</si>
  <si>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</si>
  <si>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</si>
  <si>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</si>
  <si>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</si>
  <si>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</si>
  <si>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</si>
  <si>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</si>
  <si>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</si>
  <si>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</si>
  <si>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</si>
  <si>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</si>
  <si>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</si>
  <si>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</si>
  <si>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</si>
  <si>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</si>
  <si>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</si>
  <si>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</si>
  <si>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</si>
  <si>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</si>
  <si>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</si>
  <si>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</si>
  <si>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</si>
  <si>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</si>
  <si>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</si>
  <si>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</si>
  <si>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</si>
  <si>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</si>
  <si>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</si>
  <si>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</si>
  <si>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</si>
  <si>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</si>
  <si>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</si>
  <si>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</si>
  <si>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</si>
  <si>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</si>
  <si>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</si>
  <si>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</si>
  <si>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</si>
  <si>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</si>
  <si>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</si>
  <si>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</si>
  <si>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</si>
  <si>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</si>
  <si>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</si>
  <si>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</si>
  <si>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</si>
  <si>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</si>
  <si>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</si>
  <si>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</si>
  <si>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</si>
  <si>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</si>
  <si>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</si>
  <si>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</si>
  <si>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</si>
  <si>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</si>
  <si>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</si>
  <si>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</si>
  <si>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</si>
  <si>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</si>
  <si>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</si>
  <si>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</si>
  <si>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</si>
  <si>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</si>
  <si>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</si>
  <si>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</si>
  <si>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</si>
  <si>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</si>
  <si>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</si>
  <si>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</si>
  <si>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</si>
  <si>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</si>
  <si>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</si>
  <si>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</si>
  <si>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</si>
  <si>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</si>
  <si>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</si>
  <si>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</si>
  <si>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</si>
  <si>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</si>
  <si>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</si>
  <si>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</si>
  <si>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</si>
  <si>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</si>
  <si>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</si>
  <si>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</si>
  <si>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</si>
  <si>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</si>
  <si>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</si>
  <si>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</si>
  <si>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</si>
  <si>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</si>
  <si>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</si>
  <si>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</si>
  <si>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</si>
  <si>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</si>
  <si>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</si>
  <si>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</si>
  <si>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</si>
  <si>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</si>
  <si>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</si>
  <si>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</si>
  <si>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</si>
  <si>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</si>
  <si>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</si>
  <si>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</si>
  <si>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</si>
  <si>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</si>
  <si>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</si>
  <si>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</si>
  <si>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</si>
  <si>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</si>
  <si>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</si>
  <si>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</si>
  <si>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</si>
  <si>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</si>
  <si>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</si>
  <si>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</si>
  <si>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</si>
  <si>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</si>
  <si>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</si>
  <si>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</si>
  <si>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</si>
  <si>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</si>
  <si>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</si>
  <si>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</si>
  <si>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</si>
  <si>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</si>
  <si>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</si>
  <si>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</si>
  <si>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</si>
  <si>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</si>
  <si>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</si>
  <si>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</si>
  <si>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</si>
  <si>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</si>
  <si>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</si>
  <si>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</si>
  <si>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</si>
  <si>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</si>
  <si>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</si>
  <si>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</si>
  <si>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</si>
  <si>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</si>
  <si>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</si>
  <si>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</si>
  <si>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</si>
  <si>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</si>
  <si>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</si>
  <si>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</si>
  <si>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</si>
  <si>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</si>
  <si>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</si>
  <si>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</si>
  <si>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</si>
  <si>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</si>
  <si>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</si>
  <si>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</si>
  <si>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</si>
  <si>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</si>
  <si>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</si>
  <si>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</si>
  <si>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</si>
  <si>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</si>
  <si>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</si>
  <si>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</si>
  <si>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</si>
  <si>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</si>
  <si>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</si>
  <si>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</si>
  <si>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</si>
  <si>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</si>
  <si>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</si>
  <si>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</si>
  <si>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</si>
  <si>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</si>
  <si>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</si>
  <si>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</si>
  <si>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</si>
  <si>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</si>
  <si>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</si>
  <si>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</si>
  <si>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</si>
  <si>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</si>
  <si>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</si>
  <si>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</si>
  <si>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</si>
  <si>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</si>
  <si>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</si>
  <si>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</si>
  <si>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</si>
  <si>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</si>
  <si>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</si>
  <si>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</si>
  <si>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</si>
  <si>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</si>
  <si>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</si>
  <si>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</si>
  <si>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</si>
  <si>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</si>
  <si>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</si>
  <si>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</si>
  <si>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</si>
  <si>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</si>
  <si>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</si>
  <si>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</si>
  <si>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</si>
  <si>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</si>
  <si>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</si>
  <si>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</si>
  <si>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</si>
  <si>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</si>
  <si>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</si>
  <si>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</si>
  <si>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</si>
  <si>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</si>
  <si>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</si>
  <si>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</si>
  <si>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</si>
  <si>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</si>
  <si>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</si>
  <si>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</si>
  <si>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</si>
  <si>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</si>
  <si>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</si>
  <si>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</si>
  <si>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</si>
  <si>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</si>
  <si>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</si>
  <si>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</si>
  <si>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</si>
  <si>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</si>
  <si>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</si>
  <si>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</si>
  <si>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</si>
  <si>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</si>
  <si>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</si>
  <si>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</si>
  <si>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</si>
  <si>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</si>
  <si>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</si>
  <si>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</si>
  <si>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</si>
  <si>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</si>
  <si>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</si>
  <si>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</si>
  <si>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</si>
  <si>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</si>
  <si>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</si>
  <si>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</si>
  <si>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</si>
  <si>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</si>
  <si>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</si>
  <si>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</si>
  <si>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</si>
  <si>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</si>
  <si>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</si>
  <si>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</si>
  <si>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</si>
  <si>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</si>
  <si>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</si>
  <si>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</si>
  <si>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</si>
  <si>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</si>
  <si>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</si>
  <si>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</si>
  <si>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</si>
  <si>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</si>
  <si>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</si>
  <si>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</si>
  <si>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</si>
  <si>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</si>
  <si>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</si>
  <si>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</si>
  <si>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</si>
  <si>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</si>
  <si>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</si>
  <si>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</si>
  <si>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</si>
  <si>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</si>
  <si>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</si>
  <si>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</si>
  <si>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</si>
  <si>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</si>
  <si>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</si>
  <si>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</si>
  <si>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</si>
  <si>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</si>
  <si>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</si>
  <si>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</si>
  <si>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</si>
  <si>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</si>
  <si>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</si>
  <si>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</si>
  <si>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</si>
  <si>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</si>
  <si>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</si>
  <si>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</si>
  <si>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</si>
  <si>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</si>
  <si>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</si>
  <si>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</si>
  <si>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</si>
  <si>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</si>
  <si>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</si>
  <si>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</si>
  <si>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</si>
  <si>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</si>
  <si>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</si>
  <si>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</si>
  <si>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</si>
  <si>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</si>
  <si>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</si>
  <si>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</si>
  <si>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</si>
  <si>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</si>
  <si>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</si>
  <si>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</si>
  <si>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</si>
  <si>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</si>
  <si>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</si>
  <si>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</si>
  <si>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</si>
  <si>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</si>
  <si>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</si>
  <si>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</si>
  <si>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</si>
  <si>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</si>
  <si>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</si>
  <si>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</si>
  <si>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</si>
  <si>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</si>
  <si>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</si>
  <si>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</si>
  <si>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</si>
  <si>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</si>
  <si>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</si>
  <si>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</si>
  <si>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</si>
  <si>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</si>
  <si>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</si>
  <si>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</si>
  <si>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</si>
  <si>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</si>
  <si>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</si>
  <si>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</si>
  <si>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</si>
  <si>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</si>
  <si>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</si>
  <si>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</si>
  <si>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</si>
  <si>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</si>
  <si>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</si>
  <si>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</si>
  <si>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</si>
  <si>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</si>
  <si>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</si>
  <si>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</si>
  <si>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</si>
  <si>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</si>
  <si>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</si>
  <si>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</si>
  <si>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</si>
  <si>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</si>
  <si>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</si>
  <si>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</si>
  <si>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</si>
  <si>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</si>
  <si>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</si>
  <si>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</si>
  <si>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</si>
  <si>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</si>
  <si>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</si>
  <si>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</si>
  <si>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</si>
  <si>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</si>
  <si>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</si>
  <si>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</si>
  <si>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</si>
  <si>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</si>
  <si>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</si>
  <si>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</si>
  <si>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</si>
  <si>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</si>
  <si>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</si>
  <si>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</si>
  <si>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</si>
  <si>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</si>
  <si>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</si>
  <si>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</si>
  <si>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</si>
  <si>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</si>
  <si>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</si>
  <si>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</si>
  <si>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</si>
  <si>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</si>
  <si>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</si>
  <si>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</si>
  <si>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</si>
  <si>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</si>
  <si>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</si>
  <si>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</si>
  <si>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</si>
  <si>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</si>
  <si>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</si>
  <si>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</si>
  <si>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</si>
  <si>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</si>
  <si>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</si>
  <si>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</si>
  <si>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</si>
  <si>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</si>
  <si>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</si>
  <si>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</si>
  <si>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</si>
  <si>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</si>
  <si>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</si>
  <si>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</si>
  <si>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</si>
  <si>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</si>
  <si>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</si>
  <si>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</si>
  <si>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</si>
  <si>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</si>
  <si>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</si>
  <si>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</si>
  <si>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</si>
  <si>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</si>
  <si>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</si>
  <si>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</si>
  <si>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</si>
  <si>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</si>
  <si>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</si>
  <si>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</si>
  <si>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</si>
  <si>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</si>
  <si>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</si>
  <si>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</si>
  <si>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</si>
  <si>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</si>
  <si>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</si>
  <si>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</si>
  <si>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</si>
  <si>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</si>
  <si>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</si>
  <si>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</si>
  <si>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</si>
  <si>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</si>
  <si>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</si>
  <si>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</si>
  <si>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</si>
  <si>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</si>
  <si>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</si>
  <si>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</si>
  <si>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</si>
  <si>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</si>
  <si>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</si>
  <si>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</si>
  <si>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</si>
  <si>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</si>
  <si>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</si>
  <si>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</si>
  <si>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</si>
  <si>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</si>
  <si>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</si>
  <si>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</si>
  <si>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</si>
  <si>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</si>
  <si>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</si>
  <si>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</si>
  <si>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</si>
  <si>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</si>
  <si>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</si>
  <si>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</si>
  <si>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</si>
  <si>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</si>
  <si>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</si>
  <si>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</si>
  <si>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</si>
  <si>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</si>
  <si>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</si>
  <si>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</si>
  <si>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</si>
  <si>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</si>
  <si>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</si>
  <si>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</si>
  <si>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</si>
  <si>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</si>
  <si>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</si>
  <si>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</si>
  <si>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</si>
  <si>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</si>
  <si>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</si>
  <si>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</si>
  <si>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</si>
  <si>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</si>
  <si>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</si>
  <si>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</si>
  <si>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</si>
  <si>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</si>
  <si>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</si>
  <si>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</si>
  <si>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</si>
  <si>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</si>
  <si>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</si>
  <si>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</si>
  <si>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</si>
  <si>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</si>
  <si>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</si>
  <si>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</si>
  <si>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</si>
  <si>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</si>
  <si>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</si>
  <si>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</si>
  <si>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</si>
  <si>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</si>
  <si>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</si>
  <si>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</si>
  <si>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</si>
  <si>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</si>
  <si>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</si>
  <si>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</si>
  <si>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</si>
  <si>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</si>
  <si>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</si>
  <si>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</si>
  <si>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</si>
  <si>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</si>
  <si>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</si>
  <si>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</si>
  <si>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</si>
  <si>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</si>
  <si>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</si>
  <si>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</si>
  <si>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</si>
  <si>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</si>
  <si>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</si>
  <si>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</si>
  <si>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</si>
  <si>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</si>
  <si>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</si>
  <si>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</si>
  <si>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</si>
  <si>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</si>
  <si>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</si>
  <si>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</si>
  <si>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</si>
  <si>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</si>
  <si>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</si>
  <si>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</si>
  <si>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</si>
  <si>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</si>
  <si>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</si>
  <si>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</si>
  <si>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</si>
  <si>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</si>
  <si>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</si>
  <si>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</si>
  <si>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</si>
  <si>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</si>
  <si>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</si>
  <si>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</si>
  <si>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</si>
  <si>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</si>
  <si>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</si>
  <si>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</si>
  <si>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</si>
  <si>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</si>
  <si>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</si>
  <si>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</si>
  <si>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</si>
  <si>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</si>
  <si>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</si>
  <si>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</si>
  <si>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</si>
  <si>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</si>
  <si>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</si>
  <si>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</si>
  <si>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</si>
  <si>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</si>
  <si>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</si>
  <si>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</si>
  <si>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</si>
  <si>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</si>
  <si>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</si>
  <si>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</si>
  <si>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</si>
  <si>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</si>
  <si>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</si>
  <si>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</si>
  <si>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</si>
  <si>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</si>
  <si>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</si>
  <si>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</si>
  <si>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</si>
  <si>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</si>
  <si>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</si>
  <si>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</si>
  <si>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</si>
  <si>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</si>
  <si>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</si>
  <si>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</si>
  <si>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</si>
  <si>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</si>
  <si>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</si>
  <si>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</si>
  <si>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</si>
  <si>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</si>
  <si>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</si>
  <si>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</si>
  <si>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</si>
  <si>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</si>
  <si>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</si>
  <si>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</si>
  <si>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</si>
  <si>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</si>
  <si>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</si>
  <si>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</si>
  <si>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</si>
  <si>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</si>
  <si>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</si>
  <si>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</si>
  <si>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</si>
  <si>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</si>
  <si>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</si>
  <si>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</si>
  <si>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</si>
  <si>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</si>
  <si>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</si>
  <si>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</si>
  <si>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</si>
  <si>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</si>
  <si>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</si>
  <si>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</si>
  <si>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</si>
  <si>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</si>
  <si>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</si>
  <si>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</si>
  <si>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</si>
  <si>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</si>
  <si>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</si>
  <si>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</si>
  <si>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</si>
  <si>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</si>
  <si>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</si>
  <si>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</si>
  <si>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</si>
  <si>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</si>
  <si>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</si>
  <si>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</si>
  <si>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</si>
  <si>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</si>
  <si>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</si>
  <si>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</si>
  <si>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</si>
  <si>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</si>
  <si>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</si>
  <si>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</si>
  <si>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</si>
  <si>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</si>
  <si>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</si>
  <si>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</si>
  <si>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</si>
  <si>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</si>
  <si>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</si>
  <si>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</si>
  <si>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</si>
  <si>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</si>
  <si>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</si>
  <si>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</si>
  <si>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</si>
  <si>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</si>
  <si>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</si>
  <si>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</si>
  <si>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</si>
  <si>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</si>
  <si>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</si>
  <si>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</si>
  <si>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</si>
  <si>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</si>
  <si>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</si>
  <si>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</si>
  <si>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</si>
  <si>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</si>
  <si>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</si>
  <si>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</si>
  <si>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</si>
  <si>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</si>
  <si>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</si>
  <si>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</si>
  <si>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</si>
  <si>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</si>
  <si>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</si>
  <si>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</si>
  <si>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</si>
  <si>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</si>
  <si>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</si>
  <si>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</si>
  <si>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</si>
  <si>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</si>
  <si>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</si>
  <si>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</si>
  <si>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</si>
  <si>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</si>
  <si>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</si>
  <si>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</si>
  <si>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</si>
  <si>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</si>
  <si>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</si>
  <si>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</si>
  <si>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</si>
  <si>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</si>
  <si>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</si>
  <si>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</si>
  <si>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</si>
  <si>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</si>
  <si>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</si>
  <si>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</si>
  <si>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</si>
  <si>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</si>
  <si>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</si>
  <si>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</si>
  <si>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</si>
  <si>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</si>
  <si>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</si>
  <si>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</si>
  <si>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</si>
  <si>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</si>
  <si>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</si>
  <si>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</si>
  <si>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</si>
  <si>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</si>
  <si>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</si>
  <si>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</si>
  <si>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</si>
  <si>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</si>
  <si>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</si>
  <si>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</si>
  <si>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</si>
  <si>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</si>
  <si>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</si>
  <si>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</si>
  <si>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</si>
  <si>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</si>
  <si>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</si>
  <si>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</si>
  <si>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</si>
  <si>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</si>
  <si>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</si>
  <si>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</si>
  <si>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</si>
  <si>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</si>
  <si>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</si>
  <si>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</si>
  <si>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</si>
  <si>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</si>
  <si>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</si>
  <si>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</si>
  <si>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</si>
  <si>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</si>
  <si>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</si>
  <si>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</si>
  <si>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</si>
  <si>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</si>
  <si>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</si>
  <si>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</si>
  <si>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</si>
  <si>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</si>
  <si>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</si>
  <si>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</si>
  <si>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</si>
  <si>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</si>
  <si>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</si>
  <si>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</si>
  <si>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</si>
  <si>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</si>
  <si>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</si>
  <si>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</si>
  <si>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</si>
  <si>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</si>
  <si>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</si>
  <si>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</si>
  <si>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</si>
  <si>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</si>
  <si>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</si>
  <si>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</si>
  <si>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</si>
  <si>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</si>
  <si>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</si>
  <si>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</si>
  <si>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</si>
  <si>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</si>
  <si>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</si>
  <si>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</si>
  <si>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</si>
  <si>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</si>
  <si>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</si>
  <si>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</si>
  <si>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</si>
  <si>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</si>
  <si>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</si>
  <si>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</si>
  <si>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</si>
  <si>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</si>
  <si>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</si>
  <si>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</si>
  <si>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</si>
  <si>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</si>
  <si>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</si>
  <si>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</si>
  <si>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</si>
  <si>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</si>
  <si>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</si>
  <si>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</si>
  <si>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</si>
  <si>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</si>
  <si>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</si>
  <si>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</si>
  <si>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</si>
  <si>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</si>
  <si>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</si>
  <si>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</si>
  <si>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</si>
  <si>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</si>
  <si>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</si>
  <si>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</si>
  <si>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</si>
  <si>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</si>
  <si>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</si>
  <si>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</si>
  <si>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</si>
  <si>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</si>
  <si>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</si>
  <si>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</si>
  <si>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</si>
  <si>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</si>
  <si>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</si>
  <si>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</si>
  <si>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</si>
  <si>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</si>
  <si>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</si>
  <si>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</si>
  <si>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</si>
  <si>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</si>
  <si>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</si>
  <si>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</si>
  <si>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</si>
  <si>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</si>
  <si>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</si>
  <si>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</si>
  <si>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</si>
  <si>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</si>
  <si>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</si>
  <si>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</si>
  <si>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</si>
  <si>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</si>
  <si>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</si>
  <si>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</si>
  <si>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</si>
  <si>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</si>
  <si>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</si>
  <si>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</si>
  <si>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</si>
  <si>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</si>
  <si>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</si>
  <si>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</si>
  <si>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</si>
  <si>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</si>
  <si>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</si>
  <si>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</si>
  <si>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</si>
  <si>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</si>
  <si>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</si>
  <si>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</si>
  <si>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</si>
  <si>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</si>
  <si>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</si>
  <si>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</si>
  <si>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</si>
  <si>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</si>
  <si>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</si>
  <si>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</si>
  <si>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</si>
  <si>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</si>
  <si>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</si>
  <si>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</si>
  <si>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</si>
  <si>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</si>
  <si>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</si>
  <si>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</si>
  <si>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</si>
  <si>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</si>
  <si>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</si>
  <si>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</si>
  <si>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</si>
  <si>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</si>
  <si>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</si>
  <si>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</si>
  <si>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</si>
  <si>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</si>
  <si>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</si>
  <si>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</si>
  <si>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</si>
  <si>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</si>
  <si>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</si>
  <si>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</si>
  <si>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</si>
  <si>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</si>
  <si>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</si>
  <si>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</si>
  <si>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</si>
  <si>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</si>
  <si>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</si>
  <si>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</si>
  <si>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</si>
  <si>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</si>
  <si>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</si>
  <si>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</si>
  <si>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</si>
  <si>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</si>
  <si>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</si>
  <si>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</si>
  <si>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</si>
  <si>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</si>
  <si>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</si>
  <si>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</si>
  <si>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</si>
  <si>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</si>
  <si>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</si>
  <si>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</si>
  <si>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</si>
  <si>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</si>
  <si>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</si>
  <si>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</si>
  <si>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</si>
  <si>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</si>
  <si>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</si>
  <si>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</si>
  <si>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</si>
  <si>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</si>
  <si>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</si>
  <si>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</si>
  <si>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</si>
  <si>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</si>
  <si>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</si>
  <si>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</si>
  <si>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</si>
  <si>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</si>
  <si>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</si>
  <si>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</si>
  <si>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</si>
  <si>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</si>
  <si>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</si>
  <si>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</si>
  <si>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</si>
  <si>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</si>
  <si>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</si>
  <si>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</si>
  <si>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</si>
  <si>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</si>
  <si>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</si>
  <si>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</si>
  <si>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</si>
  <si>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</si>
  <si>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</si>
  <si>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</si>
  <si>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</si>
  <si>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</si>
  <si>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</si>
  <si>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</si>
  <si>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</si>
  <si>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</si>
  <si>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</si>
  <si>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</si>
  <si>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</si>
  <si>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</si>
  <si>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</si>
  <si>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</si>
  <si>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</si>
  <si>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</si>
  <si>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</si>
  <si>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</si>
  <si>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</si>
  <si>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</si>
  <si>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</si>
  <si>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</si>
  <si>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</si>
  <si>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</si>
  <si>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</si>
  <si>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</si>
  <si>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</si>
  <si>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</si>
  <si>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</si>
  <si>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</si>
  <si>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</si>
  <si>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</si>
  <si>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</si>
  <si>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</si>
  <si>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</si>
  <si>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</si>
  <si>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</si>
  <si>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</si>
  <si>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</si>
  <si>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</si>
  <si>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</si>
  <si>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</si>
  <si>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</si>
  <si>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</si>
  <si>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</si>
  <si>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</si>
  <si>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</si>
  <si>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</si>
  <si>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</si>
  <si>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</si>
  <si>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</si>
  <si>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</si>
  <si>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</si>
  <si>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</si>
  <si>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</si>
  <si>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</si>
  <si>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</si>
  <si>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</si>
  <si>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</si>
  <si>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</si>
  <si>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</si>
  <si>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</si>
  <si>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</si>
  <si>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</si>
  <si>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</si>
  <si>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</si>
  <si>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</si>
  <si>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</si>
  <si>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</si>
  <si>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</si>
  <si>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</si>
  <si>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</si>
  <si>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</si>
  <si>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</si>
  <si>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</si>
  <si>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</si>
  <si>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</si>
  <si>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</si>
  <si>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</si>
  <si>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</si>
  <si>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</si>
  <si>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</si>
  <si>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</si>
  <si>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</si>
  <si>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</si>
  <si>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</si>
  <si>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</si>
  <si>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</si>
  <si>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</si>
  <si>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</si>
  <si>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</si>
  <si>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</si>
  <si>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</si>
  <si>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</si>
  <si>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</si>
  <si>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</si>
  <si>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</si>
  <si>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</si>
  <si>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</si>
  <si>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</si>
  <si>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</si>
  <si>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</si>
  <si>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</si>
  <si>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</si>
  <si>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</si>
  <si>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</si>
  <si>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</si>
  <si>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</si>
  <si>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</si>
  <si>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</si>
  <si>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</si>
  <si>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</si>
  <si>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</si>
  <si>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</si>
  <si>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</si>
  <si>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</si>
  <si>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</si>
  <si>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</si>
  <si>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</si>
  <si>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</si>
  <si>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</si>
  <si>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</si>
  <si>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</si>
  <si>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</si>
  <si>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</si>
  <si>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</si>
  <si>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</si>
  <si>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</si>
  <si>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</si>
  <si>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</si>
  <si>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</si>
  <si>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</si>
  <si>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</si>
  <si>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</si>
  <si>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</si>
  <si>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</si>
  <si>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</si>
  <si>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</si>
  <si>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</si>
  <si>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</si>
  <si>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</si>
  <si>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</si>
  <si>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</si>
  <si>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</si>
  <si>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</si>
  <si>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</si>
  <si>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</si>
  <si>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</si>
  <si>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</si>
  <si>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</si>
  <si>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</si>
  <si>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</si>
  <si>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</si>
  <si>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</si>
  <si>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</si>
  <si>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</si>
  <si>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</si>
  <si>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</si>
  <si>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</si>
  <si>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</si>
  <si>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</si>
  <si>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</si>
  <si>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</si>
  <si>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</si>
  <si>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</si>
  <si>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</si>
  <si>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</si>
  <si>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</si>
  <si>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</si>
  <si>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</si>
  <si>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</si>
  <si>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</si>
  <si>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</si>
  <si>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</si>
  <si>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</si>
  <si>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</si>
  <si>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</si>
  <si>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</si>
  <si>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</si>
  <si>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</si>
  <si>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</si>
  <si>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</si>
  <si>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</si>
  <si>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</si>
  <si>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</si>
  <si>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</si>
  <si>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</si>
  <si>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</si>
  <si>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</si>
  <si>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</si>
  <si>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</si>
  <si>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</si>
  <si>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</si>
  <si>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</si>
  <si>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</si>
  <si>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</si>
  <si>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</si>
  <si>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</si>
  <si>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</si>
  <si>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</si>
  <si>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</si>
  <si>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</si>
  <si>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</si>
  <si>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</si>
  <si>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</si>
  <si>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</si>
  <si>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</si>
  <si>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</si>
  <si>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</si>
  <si>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</si>
  <si>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</si>
  <si>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</si>
  <si>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</si>
  <si>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</si>
  <si>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</si>
  <si>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</si>
  <si>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</si>
  <si>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</si>
  <si>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</si>
  <si>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</si>
  <si>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</si>
  <si>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</si>
  <si>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</si>
  <si>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</si>
  <si>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</si>
  <si>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</si>
  <si>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</si>
  <si>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</si>
  <si>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</si>
  <si>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</si>
  <si>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</si>
  <si>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</si>
  <si>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</si>
  <si>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</si>
  <si>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</si>
  <si>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</si>
  <si>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</si>
  <si>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</si>
  <si>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</si>
  <si>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</si>
  <si>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</si>
  <si>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</si>
  <si>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</si>
  <si>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</si>
  <si>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</si>
  <si>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</si>
  <si>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</si>
  <si>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</si>
  <si>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</si>
  <si>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</si>
  <si>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</si>
  <si>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</si>
  <si>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</si>
  <si>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</si>
  <si>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</si>
  <si>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</si>
  <si>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</si>
  <si>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</si>
  <si>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</si>
  <si>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</si>
  <si>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</si>
  <si>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</si>
  <si>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</si>
  <si>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</si>
  <si>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</si>
  <si>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</si>
  <si>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</si>
  <si>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</si>
  <si>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</si>
  <si>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</si>
  <si>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</si>
  <si>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</si>
  <si>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</si>
  <si>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</si>
  <si>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</si>
  <si>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</si>
  <si>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</si>
  <si>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</si>
  <si>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</si>
  <si>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</si>
  <si>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</si>
  <si>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</si>
  <si>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</si>
  <si>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</si>
  <si>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</si>
  <si>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</si>
  <si>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</si>
  <si>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</si>
  <si>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</si>
  <si>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</si>
  <si>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</si>
  <si>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</si>
  <si>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</si>
  <si>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</si>
  <si>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</si>
  <si>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</si>
  <si>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</si>
  <si>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</si>
  <si>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</si>
  <si>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</si>
  <si>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</si>
  <si>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</si>
  <si>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</si>
  <si>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</si>
  <si>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</si>
  <si>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</si>
  <si>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</si>
  <si>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</si>
  <si>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</si>
  <si>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</si>
  <si>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</si>
  <si>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</si>
  <si>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</si>
  <si>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</si>
  <si>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</si>
  <si>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</si>
  <si>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</si>
  <si>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</si>
  <si>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</si>
  <si>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</si>
  <si>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</si>
  <si>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</si>
  <si>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</si>
  <si>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</si>
  <si>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</si>
  <si>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</si>
  <si>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</si>
  <si>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</si>
  <si>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</si>
  <si>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</si>
  <si>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</si>
  <si>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</si>
  <si>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</si>
  <si>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</si>
  <si>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</si>
  <si>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</si>
  <si>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</si>
  <si>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</si>
  <si>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</si>
  <si>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</si>
  <si>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</si>
  <si>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</si>
  <si>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</si>
  <si>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</si>
  <si>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</si>
  <si>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</si>
  <si>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</si>
  <si>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</si>
  <si>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</si>
  <si>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</si>
  <si>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</si>
  <si>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</si>
  <si>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</si>
  <si>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</si>
  <si>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</si>
  <si>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</si>
  <si>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</si>
  <si>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</si>
  <si>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</si>
  <si>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</si>
  <si>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</si>
  <si>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</si>
  <si>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</si>
  <si>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</si>
  <si>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</si>
  <si>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</si>
  <si>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</si>
  <si>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</si>
  <si>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</si>
  <si>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</si>
  <si>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</si>
  <si>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</si>
  <si>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</si>
  <si>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</si>
  <si>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</si>
  <si>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</si>
  <si>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</si>
  <si>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</si>
  <si>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</si>
  <si>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</si>
  <si>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</si>
  <si>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</si>
  <si>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</si>
  <si>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</si>
  <si>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</si>
  <si>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</si>
  <si>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</si>
  <si>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</si>
  <si>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</si>
  <si>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</si>
  <si>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</si>
  <si>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</si>
  <si>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</si>
  <si>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</si>
  <si>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</si>
  <si>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</si>
  <si>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</si>
  <si>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</si>
  <si>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</si>
  <si>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</si>
  <si>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</si>
  <si>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</si>
  <si>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</si>
  <si>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</si>
  <si>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</si>
  <si>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</si>
  <si>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</si>
  <si>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</si>
  <si>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</si>
  <si>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</si>
  <si>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</si>
  <si>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</si>
  <si>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</si>
  <si>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</si>
  <si>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</si>
  <si>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</si>
  <si>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</si>
  <si>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</si>
  <si>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</si>
  <si>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</si>
  <si>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</si>
  <si>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</si>
  <si>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</si>
  <si>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</si>
  <si>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</si>
  <si>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</si>
  <si>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</si>
  <si>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</si>
  <si>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</si>
  <si>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</si>
  <si>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</si>
  <si>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</si>
  <si>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</si>
  <si>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</si>
  <si>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</si>
  <si>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</si>
  <si>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</si>
  <si>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</si>
  <si>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</si>
  <si>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</si>
  <si>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</si>
  <si>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</si>
  <si>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</si>
  <si>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</si>
  <si>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</si>
  <si>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</si>
  <si>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</si>
  <si>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</si>
  <si>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</si>
  <si>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</si>
  <si>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</si>
  <si>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</si>
  <si>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</si>
  <si>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</si>
  <si>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</si>
  <si>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</si>
  <si>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</si>
  <si>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</si>
  <si>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</si>
  <si>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</si>
  <si>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</si>
  <si>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</si>
  <si>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</si>
  <si>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</si>
  <si>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</si>
  <si>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</si>
  <si>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</si>
  <si>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</si>
  <si>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</si>
  <si>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</si>
  <si>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</si>
  <si>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</si>
  <si>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</si>
  <si>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</si>
  <si>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</si>
  <si>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</si>
  <si>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</si>
  <si>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</si>
  <si>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</si>
  <si>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</si>
  <si>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</si>
  <si>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</si>
  <si>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</si>
  <si>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</si>
  <si>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</si>
  <si>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</si>
  <si>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</si>
  <si>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</si>
  <si>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</si>
  <si>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</si>
  <si>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</si>
  <si>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</si>
  <si>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</si>
  <si>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</si>
  <si>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</si>
  <si>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</si>
  <si>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</si>
  <si>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</si>
  <si>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</si>
  <si>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</si>
  <si>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</si>
  <si>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</si>
  <si>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</si>
  <si>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</si>
  <si>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</si>
  <si>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</si>
  <si>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</si>
  <si>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</si>
  <si>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</si>
  <si>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</si>
  <si>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</si>
  <si>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</si>
  <si>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</si>
  <si>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</si>
  <si>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</si>
  <si>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</si>
  <si>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</si>
  <si>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</si>
  <si>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</si>
  <si>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</si>
  <si>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</si>
  <si>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</si>
  <si>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</si>
  <si>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</si>
  <si>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</si>
  <si>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</si>
  <si>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</si>
  <si>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</si>
  <si>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</si>
  <si>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</si>
  <si>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</si>
  <si>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</si>
  <si>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</si>
  <si>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</si>
  <si>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</si>
  <si>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</si>
  <si>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</si>
  <si>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</si>
  <si>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</si>
  <si>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</si>
  <si>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</si>
  <si>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</si>
  <si>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</si>
  <si>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</si>
  <si>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</si>
  <si>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</si>
  <si>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</si>
  <si>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</si>
  <si>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</si>
  <si>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</si>
  <si>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</si>
  <si>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</si>
  <si>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</si>
  <si>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</si>
  <si>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</si>
  <si>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</si>
  <si>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</si>
  <si>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</si>
  <si>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</si>
  <si>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</si>
  <si>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</si>
  <si>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</si>
  <si>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</si>
  <si>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</si>
  <si>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</si>
  <si>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</si>
  <si>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</si>
  <si>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</si>
  <si>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</si>
  <si>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</si>
  <si>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</si>
  <si>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</si>
  <si>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</si>
  <si>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</si>
  <si>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</si>
  <si>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</si>
  <si>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</si>
  <si>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</si>
  <si>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</si>
  <si>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</si>
  <si>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</si>
  <si>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</si>
  <si>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</si>
  <si>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</si>
  <si>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</si>
  <si>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</si>
  <si>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</si>
  <si>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</si>
  <si>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</si>
  <si>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</si>
  <si>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</si>
  <si>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</si>
  <si>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</si>
  <si>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</si>
  <si>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</si>
  <si>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</si>
  <si>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</si>
  <si>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</si>
  <si>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</si>
  <si>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</si>
  <si>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</si>
  <si>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</si>
  <si>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</si>
  <si>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</si>
  <si>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</si>
  <si>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</si>
  <si>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</si>
  <si>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</si>
  <si>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</si>
  <si>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</si>
  <si>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</si>
  <si>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</si>
  <si>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</si>
  <si>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</si>
  <si>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</si>
  <si>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</si>
  <si>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</si>
  <si>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</si>
  <si>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</si>
  <si>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</si>
  <si>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</si>
  <si>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</si>
  <si>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</si>
  <si>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</si>
  <si>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</si>
  <si>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</si>
  <si>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</si>
  <si>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</si>
  <si>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</si>
  <si>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</si>
  <si>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</si>
  <si>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</si>
  <si>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</si>
  <si>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</si>
  <si>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</si>
  <si>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</si>
  <si>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</si>
  <si>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</si>
  <si>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</si>
  <si>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</si>
  <si>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</si>
  <si>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</si>
  <si>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</si>
  <si>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</si>
  <si>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</si>
  <si>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</si>
  <si>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</si>
  <si>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</si>
  <si>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</si>
  <si>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</si>
  <si>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</si>
  <si>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</si>
  <si>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</si>
  <si>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</si>
  <si>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</si>
  <si>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</si>
  <si>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</si>
  <si>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</si>
  <si>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</si>
  <si>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</si>
  <si>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</si>
  <si>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</si>
  <si>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</si>
  <si>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</si>
  <si>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</si>
  <si>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</si>
  <si>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</si>
  <si>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</si>
  <si>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</si>
  <si>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</si>
  <si>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</si>
  <si>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</si>
  <si>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</si>
  <si>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</si>
  <si>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</si>
  <si>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</si>
  <si>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</si>
  <si>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</si>
  <si>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</si>
  <si>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</si>
  <si>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</si>
  <si>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</si>
  <si>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</si>
  <si>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</si>
  <si>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</si>
  <si>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</si>
  <si>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</si>
  <si>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</si>
  <si>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</si>
  <si>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</si>
  <si>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</si>
  <si>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</si>
  <si>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</si>
  <si>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</si>
  <si>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</si>
  <si>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</si>
  <si>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</si>
  <si>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</si>
  <si>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</si>
  <si>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</si>
  <si>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</si>
  <si>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</si>
  <si>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</si>
  <si>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</si>
  <si>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</si>
  <si>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</si>
  <si>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</si>
  <si>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</si>
  <si>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</si>
  <si>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</si>
  <si>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</si>
  <si>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</si>
  <si>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</si>
  <si>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</si>
  <si>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</si>
  <si>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</si>
  <si>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</si>
  <si>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</si>
  <si>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</si>
  <si>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</si>
  <si>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</si>
  <si>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</si>
  <si>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</si>
  <si>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</si>
  <si>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</si>
  <si>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</si>
  <si>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</si>
  <si>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</si>
  <si>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</si>
  <si>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</si>
  <si>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</si>
  <si>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</si>
  <si>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</si>
  <si>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</si>
  <si>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</si>
  <si>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</si>
  <si>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</si>
  <si>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</si>
  <si>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</si>
  <si>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</si>
  <si>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</si>
  <si>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</si>
  <si>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</si>
  <si>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</si>
  <si>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</si>
  <si>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</si>
  <si>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</si>
  <si>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</si>
  <si>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</si>
  <si>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</si>
  <si>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</si>
  <si>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</si>
  <si>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</si>
  <si>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</si>
  <si>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</si>
  <si>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</si>
  <si>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</si>
  <si>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</si>
  <si>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</si>
  <si>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</si>
  <si>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</si>
  <si>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</si>
  <si>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</si>
  <si>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</si>
  <si>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</si>
  <si>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</si>
  <si>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</si>
  <si>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</si>
  <si>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</si>
  <si>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</si>
  <si>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</si>
  <si>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</si>
  <si>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</si>
  <si>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</si>
  <si>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</si>
  <si>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</si>
  <si>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</si>
  <si>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</si>
  <si>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</si>
  <si>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</si>
  <si>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</si>
  <si>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</si>
  <si>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</si>
  <si>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</si>
  <si>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</si>
  <si>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</si>
  <si>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</si>
  <si>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</si>
  <si>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</si>
  <si>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</si>
  <si>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</si>
  <si>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</si>
  <si>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</si>
  <si>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</si>
  <si>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</si>
  <si>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</si>
  <si>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</si>
  <si>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</si>
  <si>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</si>
  <si>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</si>
  <si>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</si>
  <si>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</si>
  <si>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</si>
  <si>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</si>
  <si>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</si>
  <si>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</si>
  <si>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</si>
  <si>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</si>
  <si>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</si>
  <si>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</si>
  <si>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</si>
  <si>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</si>
  <si>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</si>
  <si>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</si>
  <si>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</si>
  <si>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</si>
  <si>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</si>
  <si>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</si>
  <si>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</si>
  <si>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</si>
  <si>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</si>
  <si>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</si>
  <si>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</si>
  <si>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</si>
  <si>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</si>
  <si>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</si>
  <si>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</si>
  <si>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</si>
  <si>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</si>
  <si>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</si>
  <si>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</si>
  <si>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</si>
  <si>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</si>
  <si>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</si>
  <si>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</si>
  <si>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</si>
  <si>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</si>
  <si>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</si>
  <si>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</si>
  <si>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</si>
  <si>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</si>
  <si>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</si>
  <si>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</si>
  <si>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</si>
  <si>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</si>
  <si>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</si>
  <si>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</si>
  <si>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</si>
  <si>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</si>
  <si>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</si>
  <si>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</si>
  <si>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</si>
  <si>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</si>
  <si>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</si>
  <si>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</si>
  <si>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</si>
  <si>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</si>
  <si>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</si>
  <si>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</si>
  <si>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</si>
  <si>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</si>
  <si>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</si>
  <si>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</si>
  <si>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</si>
  <si>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</si>
  <si>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</si>
  <si>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</si>
  <si>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</si>
  <si>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</si>
  <si>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</si>
  <si>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</si>
  <si>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</si>
  <si>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</si>
  <si>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</si>
  <si>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</si>
  <si>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</si>
  <si>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</si>
  <si>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</si>
  <si>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</si>
  <si>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</si>
  <si>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</si>
  <si>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</si>
  <si>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</si>
  <si>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</si>
  <si>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</si>
  <si>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</si>
  <si>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</si>
  <si>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</si>
  <si>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</si>
  <si>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</si>
  <si>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</si>
  <si>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</si>
  <si>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</si>
  <si>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</si>
  <si>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</si>
  <si>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</si>
  <si>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</si>
  <si>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</si>
  <si>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</si>
  <si>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</si>
  <si>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</si>
  <si>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</si>
  <si>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</si>
  <si>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</si>
  <si>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</si>
  <si>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</si>
  <si>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</si>
  <si>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</si>
  <si>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</si>
  <si>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</si>
  <si>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</si>
  <si>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</si>
  <si>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</si>
  <si>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</si>
  <si>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</si>
  <si>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</si>
  <si>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</si>
  <si>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</si>
  <si>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</si>
  <si>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</si>
  <si>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</si>
  <si>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</si>
  <si>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</si>
  <si>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</si>
  <si>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</si>
  <si>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</si>
  <si>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</si>
  <si>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</si>
  <si>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</si>
  <si>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</si>
  <si>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</si>
  <si>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</si>
  <si>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</si>
  <si>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</si>
  <si>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</si>
  <si>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</si>
  <si>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</si>
  <si>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</si>
  <si>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</si>
  <si>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</si>
  <si>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</si>
  <si>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</si>
  <si>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</si>
  <si>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</si>
  <si>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</si>
  <si>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</si>
  <si>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</si>
  <si>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</si>
  <si>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</si>
  <si>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</si>
  <si>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</si>
  <si>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</si>
  <si>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</si>
  <si>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</si>
  <si>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</si>
  <si>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</si>
  <si>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</si>
  <si>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</si>
  <si>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</si>
  <si>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</si>
  <si>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</si>
  <si>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</si>
  <si>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</si>
  <si>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</si>
  <si>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</si>
  <si>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</si>
  <si>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</si>
  <si>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</si>
  <si>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</si>
  <si>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</si>
  <si>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</si>
  <si>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</si>
  <si>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</si>
  <si>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</si>
  <si>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</si>
  <si>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</si>
  <si>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</si>
  <si>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</si>
  <si>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</si>
  <si>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</si>
  <si>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</si>
  <si>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</si>
  <si>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</si>
  <si>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</si>
  <si>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</si>
  <si>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</si>
  <si>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</si>
  <si>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</si>
  <si>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</si>
  <si>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</si>
  <si>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</si>
  <si>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</si>
  <si>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</si>
  <si>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</si>
  <si>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</si>
  <si>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</si>
  <si>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</si>
  <si>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</si>
  <si>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</si>
  <si>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</si>
  <si>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</si>
  <si>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</si>
  <si>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</si>
  <si>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</si>
  <si>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</si>
  <si>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</si>
  <si>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</si>
  <si>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</si>
  <si>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</si>
  <si>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</si>
  <si>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</si>
  <si>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</si>
  <si>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</si>
  <si>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</si>
  <si>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</si>
  <si>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</si>
  <si>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</si>
  <si>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</si>
  <si>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</si>
  <si>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</si>
  <si>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</si>
  <si>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</si>
  <si>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</si>
  <si>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</si>
  <si>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</si>
  <si>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</si>
  <si>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</si>
  <si>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</si>
  <si>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</si>
  <si>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</si>
  <si>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</si>
  <si>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</si>
  <si>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</si>
  <si>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</si>
  <si>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</si>
  <si>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</si>
  <si>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</si>
  <si>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</si>
  <si>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</si>
  <si>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</si>
  <si>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</si>
  <si>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</si>
  <si>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</si>
  <si>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</si>
  <si>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</si>
  <si>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</si>
  <si>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</si>
  <si>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</si>
  <si>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</si>
  <si>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</si>
  <si>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</si>
  <si>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</si>
  <si>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</si>
  <si>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</si>
  <si>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</si>
  <si>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</si>
  <si>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</si>
  <si>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</si>
  <si>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</si>
  <si>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</si>
  <si>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</si>
  <si>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</si>
  <si>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</si>
  <si>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</si>
  <si>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</si>
  <si>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</si>
  <si>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</si>
  <si>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</si>
  <si>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</si>
  <si>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</si>
  <si>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</si>
  <si>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</si>
  <si>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</si>
  <si>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</si>
  <si>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</si>
  <si>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</si>
  <si>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</si>
  <si>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</si>
  <si>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</si>
  <si>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</si>
  <si>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</si>
  <si>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</si>
  <si>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</si>
  <si>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</si>
  <si>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</si>
  <si>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</si>
  <si>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</si>
  <si>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</si>
  <si>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</si>
  <si>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</si>
  <si>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</si>
  <si>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</si>
  <si>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</si>
  <si>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</si>
  <si>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</si>
  <si>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</si>
  <si>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</si>
  <si>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</si>
  <si>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</si>
  <si>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</si>
  <si>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</si>
  <si>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</si>
  <si>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</si>
  <si>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</si>
  <si>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</si>
  <si>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</si>
  <si>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</si>
  <si>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</si>
  <si>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</si>
  <si>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</si>
  <si>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</si>
  <si>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</si>
  <si>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</si>
  <si>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</si>
  <si>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</si>
  <si>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</si>
  <si>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</si>
  <si>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</si>
  <si>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</si>
  <si>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</si>
  <si>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</si>
  <si>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</si>
  <si>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</si>
  <si>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</si>
  <si>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</si>
  <si>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</si>
  <si>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</si>
  <si>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</si>
  <si>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</si>
  <si>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</si>
  <si>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</si>
  <si>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</si>
  <si>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</si>
  <si>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</si>
  <si>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</si>
  <si>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</si>
  <si>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</si>
  <si>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</si>
  <si>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</si>
  <si>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</si>
  <si>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</si>
  <si>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</si>
  <si>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</si>
  <si>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</si>
  <si>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</si>
  <si>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</si>
  <si>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</si>
  <si>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</si>
  <si>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</si>
  <si>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</si>
  <si>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</si>
  <si>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</si>
  <si>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</si>
  <si>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</si>
  <si>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</si>
  <si>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</si>
  <si>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</si>
  <si>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</si>
  <si>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</si>
  <si>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</si>
  <si>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</si>
  <si>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</si>
  <si>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</si>
  <si>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</si>
  <si>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</si>
  <si>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</si>
  <si>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</si>
  <si>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</si>
  <si>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</si>
  <si>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</si>
  <si>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</si>
  <si>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</si>
  <si>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</si>
  <si>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</si>
  <si>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</si>
  <si>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</si>
  <si>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</si>
  <si>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</si>
  <si>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</si>
  <si>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</si>
  <si>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</si>
  <si>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</si>
  <si>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</si>
  <si>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</si>
  <si>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</si>
  <si>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</si>
  <si>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</si>
  <si>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</si>
  <si>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</si>
  <si>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</si>
  <si>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</si>
  <si>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</si>
  <si>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</si>
  <si>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</si>
  <si>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</si>
  <si>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</si>
  <si>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</si>
  <si>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</si>
  <si>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</si>
  <si>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</si>
  <si>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</si>
  <si>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</si>
  <si>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</si>
  <si>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</si>
  <si>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</si>
  <si>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</si>
  <si>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</si>
  <si>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</si>
  <si>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</si>
  <si>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</si>
  <si>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</si>
  <si>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</si>
  <si>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</si>
  <si>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</si>
  <si>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</si>
  <si>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</si>
  <si>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</si>
  <si>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</si>
  <si>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</si>
  <si>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</si>
  <si>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</si>
  <si>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</si>
  <si>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</si>
  <si>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</si>
  <si>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</si>
  <si>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</si>
  <si>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</si>
  <si>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</si>
  <si>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</si>
  <si>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</si>
  <si>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</si>
  <si>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</si>
  <si>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</si>
  <si>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</si>
  <si>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</si>
  <si>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</si>
  <si>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</si>
  <si>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</si>
  <si>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</si>
  <si>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</si>
  <si>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</si>
  <si>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</si>
  <si>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</si>
  <si>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</si>
  <si>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</si>
  <si>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</si>
  <si>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</si>
  <si>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</si>
  <si>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</si>
  <si>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</si>
  <si>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</si>
  <si>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</si>
  <si>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</si>
  <si>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</si>
  <si>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</si>
  <si>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</si>
  <si>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</si>
  <si>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</si>
  <si>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</si>
  <si>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</si>
  <si>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</si>
  <si>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</si>
  <si>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</si>
  <si>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</si>
  <si>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</si>
  <si>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</si>
  <si>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</si>
  <si>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</si>
  <si>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</si>
  <si>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</si>
  <si>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</si>
  <si>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</si>
  <si>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</si>
  <si>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</si>
  <si>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</si>
  <si>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</si>
  <si>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</si>
  <si>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</si>
  <si>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</si>
  <si>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</si>
  <si>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</si>
  <si>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</si>
  <si>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</si>
  <si>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</si>
  <si>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</si>
  <si>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</si>
  <si>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</si>
  <si>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</si>
  <si>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</si>
  <si>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</si>
  <si>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</si>
  <si>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</si>
  <si>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</si>
  <si>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</si>
  <si>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</si>
  <si>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</si>
  <si>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</si>
  <si>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</si>
  <si>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</si>
  <si>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</si>
  <si>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</si>
  <si>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</si>
  <si>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</si>
  <si>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</si>
  <si>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</si>
  <si>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</si>
  <si>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</si>
  <si>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</si>
  <si>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</si>
  <si>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</si>
  <si>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</si>
  <si>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</si>
  <si>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</si>
  <si>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</si>
  <si>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</si>
  <si>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</si>
  <si>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</si>
  <si>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</si>
  <si>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</si>
  <si>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</si>
  <si>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</si>
  <si>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</si>
  <si>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</si>
  <si>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</si>
  <si>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</si>
  <si>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</si>
  <si>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</si>
  <si>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</si>
  <si>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</si>
  <si>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</si>
  <si>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</si>
  <si>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</si>
  <si>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</si>
  <si>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</si>
  <si>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</si>
  <si>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</si>
  <si>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</si>
  <si>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</si>
  <si>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</si>
  <si>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</si>
  <si>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</si>
  <si>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</si>
  <si>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</si>
  <si>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</si>
  <si>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</si>
  <si>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</si>
  <si>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</si>
  <si>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</si>
  <si>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</si>
  <si>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</si>
  <si>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</si>
  <si>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</si>
  <si>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</si>
  <si>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</si>
  <si>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</si>
  <si>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</si>
  <si>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</si>
  <si>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</si>
  <si>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</si>
  <si>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</si>
  <si>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</si>
  <si>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</si>
  <si>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</si>
  <si>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</si>
  <si>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</si>
  <si>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</si>
  <si>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</si>
  <si>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</si>
  <si>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</si>
  <si>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</si>
  <si>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</si>
  <si>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</si>
  <si>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</si>
  <si>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</si>
  <si>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</si>
  <si>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</si>
  <si>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</si>
  <si>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</si>
  <si>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</si>
  <si>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</si>
  <si>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</si>
  <si>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</si>
  <si>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</si>
  <si>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</si>
  <si>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</si>
  <si>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</si>
  <si>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</si>
  <si>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</si>
  <si>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</si>
  <si>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</si>
  <si>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</si>
  <si>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</si>
  <si>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</si>
  <si>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</si>
  <si>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</si>
  <si>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</si>
  <si>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</si>
  <si>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</si>
  <si>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</si>
  <si>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</si>
  <si>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</si>
  <si>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</si>
  <si>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</si>
  <si>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</si>
  <si>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</si>
  <si>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</si>
  <si>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</si>
  <si>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</si>
  <si>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</si>
  <si>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</si>
  <si>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</si>
  <si>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</si>
  <si>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</si>
  <si>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</si>
  <si>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</si>
  <si>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</si>
  <si>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</si>
  <si>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</si>
  <si>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</si>
  <si>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</si>
  <si>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</si>
  <si>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</si>
  <si>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</si>
  <si>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</si>
  <si>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</si>
  <si>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</si>
  <si>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</si>
  <si>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</si>
  <si>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</si>
  <si>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</si>
  <si>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</si>
  <si>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</si>
  <si>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</si>
  <si>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</si>
  <si>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</si>
  <si>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</si>
  <si>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</si>
  <si>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</si>
  <si>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</si>
  <si>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</si>
  <si>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</si>
  <si>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</si>
  <si>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</si>
  <si>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</si>
  <si>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</si>
  <si>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</si>
  <si>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</si>
  <si>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</si>
  <si>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</si>
  <si>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</si>
  <si>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</si>
  <si>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</si>
  <si>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</si>
  <si>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</si>
  <si>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</si>
  <si>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</si>
  <si>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</si>
  <si>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</si>
  <si>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</si>
  <si>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</si>
  <si>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</si>
  <si>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</si>
  <si>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</si>
  <si>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</si>
  <si>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</si>
  <si>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</si>
  <si>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</si>
  <si>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</si>
  <si>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</si>
  <si>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</si>
  <si>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</si>
  <si>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</si>
  <si>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</si>
  <si>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</si>
  <si>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</si>
  <si>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</si>
  <si>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</si>
  <si>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</si>
  <si>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</si>
  <si>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</si>
  <si>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</si>
  <si>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</si>
  <si>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</si>
  <si>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</si>
  <si>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</si>
  <si>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</si>
  <si>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</si>
  <si>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</si>
  <si>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</si>
  <si>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</si>
  <si>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</si>
  <si>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</si>
  <si>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</si>
  <si>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</si>
  <si>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</si>
  <si>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</si>
  <si>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</si>
  <si>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</si>
  <si>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</si>
  <si>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</si>
  <si>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</si>
  <si>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</si>
  <si>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</si>
  <si>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</si>
  <si>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</si>
  <si>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</si>
  <si>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</si>
  <si>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</si>
  <si>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</si>
  <si>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</si>
  <si>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</si>
  <si>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</si>
  <si>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</si>
  <si>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</si>
  <si>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</si>
  <si>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</si>
  <si>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</si>
  <si>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</si>
  <si>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</si>
  <si>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</si>
  <si>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</si>
  <si>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</si>
  <si>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</si>
  <si>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</si>
  <si>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</si>
  <si>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</si>
  <si>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</si>
  <si>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</si>
  <si>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</si>
  <si>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</si>
  <si>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</si>
  <si>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</si>
  <si>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</si>
  <si>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</si>
  <si>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</si>
  <si>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</si>
  <si>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</si>
  <si>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</si>
  <si>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</si>
  <si>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</si>
  <si>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</si>
  <si>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</si>
  <si>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</si>
  <si>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</si>
  <si>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</si>
  <si>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</si>
  <si>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</si>
  <si>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</si>
  <si>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</si>
  <si>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</si>
  <si>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</si>
  <si>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</si>
  <si>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</si>
  <si>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</si>
  <si>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</si>
  <si>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</si>
  <si>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</si>
  <si>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</si>
  <si>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</si>
  <si>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</si>
  <si>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</si>
  <si>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</si>
  <si>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</si>
  <si>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</si>
  <si>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</si>
  <si>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</si>
  <si>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</si>
  <si>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</si>
  <si>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</si>
  <si>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</si>
  <si>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</si>
  <si>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</si>
  <si>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</si>
  <si>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</si>
  <si>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</si>
  <si>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</si>
  <si>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</si>
  <si>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</si>
  <si>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</si>
  <si>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</si>
  <si>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</si>
  <si>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</si>
  <si>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</si>
  <si>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</si>
  <si>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</si>
  <si>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</si>
  <si>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</si>
  <si>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</si>
  <si>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</si>
  <si>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</si>
  <si>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</si>
  <si>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</si>
  <si>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</si>
  <si>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</si>
  <si>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</si>
  <si>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</si>
  <si>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</si>
  <si>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</si>
  <si>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</si>
  <si>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</si>
  <si>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</si>
  <si>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</si>
  <si>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</si>
  <si>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</si>
  <si>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</si>
  <si>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</si>
  <si>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</si>
  <si>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</si>
  <si>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</si>
  <si>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</si>
  <si>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</si>
  <si>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</si>
  <si>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</si>
  <si>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</si>
  <si>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</si>
  <si>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</si>
  <si>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</si>
  <si>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</si>
  <si>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</si>
  <si>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</si>
  <si>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</si>
  <si>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</si>
  <si>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</si>
  <si>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</si>
  <si>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</si>
  <si>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</si>
  <si>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</si>
  <si>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</si>
  <si>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</si>
  <si>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</si>
  <si>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</si>
  <si>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</si>
  <si>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</si>
  <si>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</si>
  <si>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</si>
  <si>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</si>
  <si>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</si>
  <si>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</si>
  <si>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</si>
  <si>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</si>
  <si>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</si>
  <si>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</si>
  <si>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</si>
  <si>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</si>
  <si>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</si>
  <si>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</si>
  <si>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</si>
  <si>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</si>
  <si>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</si>
  <si>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</si>
  <si>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</si>
  <si>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</si>
  <si>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</si>
  <si>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</si>
  <si>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</si>
  <si>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</si>
  <si>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</si>
  <si>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</si>
  <si>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</si>
  <si>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</si>
  <si>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</si>
  <si>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</si>
  <si>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</si>
  <si>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</si>
  <si>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</si>
  <si>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</si>
  <si>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</si>
  <si>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</si>
  <si>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</si>
  <si>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</si>
  <si>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</si>
  <si>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</si>
  <si>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</si>
  <si>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</si>
  <si>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</si>
  <si>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</si>
  <si>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</si>
  <si>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</si>
  <si>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</si>
  <si>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</si>
  <si>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</si>
  <si>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</si>
  <si>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</si>
  <si>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</si>
  <si>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</si>
  <si>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</si>
  <si>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</si>
  <si>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</si>
  <si>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</si>
  <si>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</si>
  <si>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</si>
  <si>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</si>
  <si>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</si>
  <si>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</si>
  <si>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</si>
  <si>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</si>
  <si>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</si>
  <si>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</si>
  <si>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</si>
  <si>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</si>
  <si>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</si>
  <si>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</si>
  <si>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</si>
  <si>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</si>
  <si>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</si>
  <si>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</si>
  <si>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</si>
  <si>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</si>
  <si>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</si>
  <si>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</si>
  <si>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</si>
  <si>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</si>
  <si>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</si>
  <si>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</si>
  <si>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</si>
  <si>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</si>
  <si>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</si>
  <si>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</si>
  <si>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</si>
  <si>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</si>
  <si>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</si>
  <si>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</si>
  <si>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</si>
  <si>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</si>
  <si>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</si>
  <si>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</si>
  <si>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</si>
  <si>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</si>
  <si>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</si>
  <si>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</si>
  <si>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</si>
  <si>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</si>
  <si>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</si>
  <si>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</si>
  <si>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</si>
  <si>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</si>
  <si>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</si>
  <si>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</si>
  <si>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</si>
  <si>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</si>
  <si>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</si>
  <si>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</si>
  <si>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</si>
  <si>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</si>
  <si>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</si>
  <si>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</si>
  <si>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</si>
  <si>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</si>
  <si>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</si>
  <si>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</si>
  <si>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</si>
  <si>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</si>
  <si>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</si>
  <si>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</si>
  <si>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</si>
  <si>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</si>
  <si>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</si>
  <si>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</si>
  <si>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</si>
  <si>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</si>
  <si>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</si>
  <si>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</si>
  <si>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</si>
  <si>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</si>
  <si>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</si>
  <si>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</si>
  <si>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</si>
  <si>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</si>
  <si>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</si>
  <si>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</si>
  <si>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</si>
  <si>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</si>
  <si>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</si>
  <si>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</si>
  <si>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</si>
  <si>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</si>
  <si>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</si>
  <si>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</si>
  <si>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</si>
  <si>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</si>
  <si>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</si>
  <si>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</si>
  <si>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</si>
  <si>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</si>
  <si>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</si>
  <si>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</si>
  <si>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</si>
  <si>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</si>
  <si>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</si>
  <si>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</si>
  <si>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</si>
  <si>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</si>
  <si>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</si>
  <si>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</si>
  <si>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</si>
  <si>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</si>
  <si>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</si>
  <si>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</si>
  <si>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</si>
  <si>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</si>
  <si>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</si>
  <si>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</si>
  <si>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</si>
  <si>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</si>
  <si>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</si>
  <si>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</si>
  <si>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</si>
  <si>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</si>
  <si>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</si>
  <si>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</si>
  <si>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</si>
  <si>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</si>
  <si>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</si>
  <si>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</si>
  <si>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</si>
  <si>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</si>
  <si>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</si>
  <si>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</si>
  <si>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</si>
  <si>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</si>
  <si>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</si>
  <si>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</si>
  <si>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</si>
  <si>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</si>
  <si>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</si>
  <si>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</si>
  <si>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</si>
  <si>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</si>
  <si>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</si>
  <si>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</si>
  <si>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</si>
  <si>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</si>
  <si>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</si>
  <si>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</si>
  <si>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</si>
  <si>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</si>
  <si>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</si>
  <si>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</si>
  <si>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</si>
  <si>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</si>
  <si>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</si>
  <si>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</si>
  <si>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</si>
  <si>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</si>
  <si>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</si>
  <si>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</si>
  <si>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</si>
  <si>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</si>
  <si>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</si>
  <si>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</si>
  <si>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</si>
  <si>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</si>
  <si>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</si>
  <si>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</si>
  <si>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</si>
  <si>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</si>
  <si>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</si>
  <si>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</si>
  <si>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</si>
  <si>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</si>
  <si>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</si>
  <si>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</si>
  <si>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</si>
  <si>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</si>
  <si>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</si>
  <si>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</si>
  <si>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</si>
  <si>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</si>
  <si>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</si>
  <si>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</si>
  <si>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</si>
  <si>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</si>
  <si>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</si>
  <si>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</si>
  <si>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</si>
  <si>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</si>
  <si>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</si>
  <si>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</si>
  <si>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</si>
  <si>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</si>
  <si>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</si>
  <si>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</si>
  <si>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</si>
  <si>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</si>
  <si>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</si>
  <si>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</si>
  <si>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</si>
  <si>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</si>
  <si>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</si>
  <si>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</si>
  <si>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</si>
  <si>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</si>
  <si>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</si>
  <si>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</si>
  <si>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</si>
  <si>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</si>
  <si>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</si>
  <si>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</si>
  <si>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</si>
  <si>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</si>
  <si>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</si>
  <si>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</si>
  <si>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</si>
  <si>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</si>
  <si>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</si>
  <si>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</si>
  <si>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</si>
  <si>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</si>
  <si>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</si>
  <si>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</si>
  <si>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</si>
  <si>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</si>
  <si>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</si>
  <si>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</si>
  <si>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</si>
  <si>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</si>
  <si>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</si>
  <si>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</si>
  <si>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</si>
  <si>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</si>
  <si>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</si>
  <si>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</si>
  <si>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</si>
  <si>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</si>
  <si>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</si>
  <si>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</si>
  <si>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</si>
  <si>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</si>
  <si>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</si>
  <si>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</si>
  <si>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</si>
  <si>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</si>
  <si>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</si>
  <si>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</si>
  <si>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</si>
  <si>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</si>
  <si>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</si>
  <si>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</si>
  <si>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</si>
  <si>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</si>
  <si>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</si>
  <si>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</si>
  <si>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</si>
  <si>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</si>
  <si>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</si>
  <si>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</si>
  <si>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</si>
  <si>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</si>
  <si>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</si>
  <si>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</si>
  <si>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</si>
  <si>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</si>
  <si>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</si>
  <si>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</si>
  <si>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</si>
  <si>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</si>
  <si>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</si>
  <si>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</si>
  <si>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</si>
  <si>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</si>
  <si>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</si>
  <si>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</si>
  <si>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</si>
  <si>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</si>
  <si>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</si>
  <si>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</si>
  <si>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</si>
  <si>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</si>
  <si>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</si>
  <si>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</si>
  <si>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</si>
  <si>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</si>
  <si>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</si>
  <si>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</si>
  <si>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</si>
  <si>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</si>
  <si>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</si>
  <si>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</si>
  <si>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</si>
  <si>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</si>
  <si>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</si>
  <si>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</si>
  <si>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</si>
  <si>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</si>
  <si>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</si>
  <si>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</si>
  <si>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</si>
  <si>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</si>
  <si>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</si>
  <si>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</si>
  <si>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</si>
  <si>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</si>
  <si>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</si>
  <si>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</si>
  <si>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</si>
  <si>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</si>
  <si>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</si>
  <si>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</si>
  <si>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</si>
  <si>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</si>
  <si>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</si>
  <si>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</si>
  <si>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</si>
  <si>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</si>
  <si>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</si>
  <si>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</si>
  <si>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</si>
  <si>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</si>
  <si>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</si>
  <si>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</si>
  <si>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</si>
  <si>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</si>
  <si>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</si>
  <si>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</si>
  <si>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</si>
  <si>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</si>
  <si>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</si>
  <si>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</si>
  <si>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</si>
  <si>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</si>
  <si>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</si>
  <si>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</si>
  <si>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</si>
  <si>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</si>
  <si>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</si>
  <si>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</si>
  <si>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</si>
  <si>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</si>
  <si>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</si>
  <si>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</si>
  <si>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</si>
  <si>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</si>
  <si>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</si>
  <si>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</si>
  <si>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</si>
  <si>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</si>
  <si>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</si>
  <si>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</si>
  <si>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</si>
  <si>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</si>
  <si>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</si>
  <si>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</si>
  <si>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</si>
  <si>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</si>
  <si>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</si>
  <si>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</si>
  <si>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</si>
  <si>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</si>
  <si>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</si>
  <si>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</si>
  <si>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</si>
  <si>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</si>
  <si>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</si>
  <si>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</si>
  <si>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</si>
  <si>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</si>
  <si>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</si>
  <si>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</si>
  <si>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</si>
  <si>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</si>
  <si>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</si>
  <si>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</si>
  <si>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</si>
  <si>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</si>
  <si>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</si>
  <si>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</si>
  <si>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</si>
  <si>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</si>
  <si>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</si>
  <si>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</si>
  <si>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</si>
  <si>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</si>
  <si>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</si>
  <si>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</si>
  <si>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</si>
  <si>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</si>
  <si>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</si>
  <si>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</si>
  <si>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</si>
  <si>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</si>
  <si>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</si>
  <si>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</si>
  <si>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</si>
  <si>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</si>
  <si>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</si>
  <si>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</si>
  <si>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</si>
  <si>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</si>
  <si>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</si>
  <si>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</si>
  <si>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</si>
  <si>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</si>
  <si>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</si>
  <si>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</si>
  <si>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</si>
  <si>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</si>
  <si>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</si>
  <si>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</si>
  <si>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</si>
  <si>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</si>
  <si>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</si>
  <si>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</si>
  <si>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</si>
  <si>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</si>
  <si>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</si>
  <si>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</si>
  <si>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</si>
  <si>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</si>
  <si>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</si>
  <si>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</si>
  <si>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</si>
  <si>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</si>
  <si>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</si>
  <si>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</si>
  <si>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</si>
  <si>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</si>
  <si>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</si>
  <si>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</si>
  <si>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</si>
  <si>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</si>
  <si>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</si>
  <si>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</si>
  <si>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</si>
  <si>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</si>
  <si>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</si>
  <si>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</si>
  <si>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</si>
  <si>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</si>
  <si>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</si>
  <si>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</si>
  <si>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</si>
  <si>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</si>
  <si>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</si>
  <si>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</si>
  <si>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</si>
  <si>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</si>
  <si>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</si>
  <si>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</si>
  <si>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</si>
  <si>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</si>
  <si>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</si>
  <si>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</si>
  <si>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</si>
  <si>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</si>
  <si>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</si>
  <si>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</si>
  <si>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</si>
  <si>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</si>
  <si>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</si>
  <si>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</si>
  <si>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</si>
  <si>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</si>
  <si>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</si>
  <si>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</si>
  <si>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</si>
  <si>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</si>
  <si>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</si>
  <si>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</si>
  <si>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</si>
  <si>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</si>
  <si>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</si>
  <si>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</si>
  <si>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</si>
  <si>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</si>
  <si>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</si>
  <si>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</si>
  <si>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</si>
  <si>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</si>
  <si>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</si>
  <si>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</si>
  <si>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</si>
  <si>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</si>
  <si>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</si>
  <si>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</si>
  <si>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</si>
  <si>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</si>
  <si>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</si>
  <si>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</si>
  <si>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</si>
  <si>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</si>
  <si>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</si>
  <si>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</si>
  <si>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</si>
  <si>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</si>
  <si>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</si>
  <si>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</si>
  <si>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</si>
  <si>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</si>
  <si>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</si>
  <si>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</si>
  <si>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</si>
  <si>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</si>
  <si>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</si>
  <si>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</si>
  <si>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</si>
  <si>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</si>
  <si>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</si>
  <si>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</si>
  <si>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</si>
  <si>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</si>
  <si>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</si>
  <si>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</si>
  <si>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</si>
  <si>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</si>
  <si>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</si>
  <si>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</si>
  <si>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</si>
  <si>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</si>
  <si>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</si>
  <si>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</si>
  <si>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</si>
  <si>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</si>
  <si>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</si>
  <si>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</si>
  <si>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</si>
  <si>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</si>
  <si>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</si>
  <si>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</si>
  <si>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</si>
  <si>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</si>
  <si>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</si>
  <si>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</si>
  <si>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</si>
  <si>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</si>
  <si>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</si>
  <si>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</si>
  <si>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</si>
  <si>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</si>
  <si>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</si>
  <si>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</si>
  <si>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</si>
  <si>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</si>
  <si>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</si>
  <si>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</si>
  <si>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</si>
  <si>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</si>
  <si>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</si>
  <si>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</si>
  <si>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</si>
  <si>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</si>
  <si>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</si>
  <si>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</si>
  <si>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</si>
  <si>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</si>
  <si>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</si>
  <si>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</si>
  <si>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</si>
  <si>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</si>
  <si>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</si>
  <si>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</si>
  <si>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</si>
  <si>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</si>
  <si>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</si>
  <si>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</si>
  <si>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</si>
  <si>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</si>
  <si>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</si>
  <si>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</si>
  <si>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</si>
  <si>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</si>
  <si>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</si>
  <si>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</si>
  <si>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</si>
  <si>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</si>
  <si>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</si>
  <si>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</si>
  <si>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</si>
  <si>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</si>
  <si>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</si>
  <si>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</si>
  <si>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</si>
  <si>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</si>
  <si>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</si>
  <si>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</si>
  <si>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</si>
  <si>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</si>
  <si>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</si>
  <si>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</si>
  <si>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</si>
  <si>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</si>
  <si>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</si>
  <si>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</si>
  <si>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</si>
  <si>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</si>
  <si>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</si>
  <si>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</si>
  <si>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</si>
  <si>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</si>
  <si>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</si>
  <si>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</si>
  <si>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</si>
  <si>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</si>
  <si>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</si>
  <si>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</si>
  <si>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</si>
  <si>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</si>
  <si>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</si>
  <si>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</si>
  <si>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</si>
  <si>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</si>
  <si>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</si>
  <si>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</si>
  <si>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</si>
  <si>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</si>
  <si>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</si>
  <si>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</si>
  <si>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</si>
  <si>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</si>
  <si>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</si>
  <si>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</si>
  <si>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</si>
  <si>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</si>
  <si>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</si>
  <si>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</si>
  <si>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</si>
  <si>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</si>
  <si>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</si>
  <si>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</si>
  <si>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</si>
  <si>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</si>
  <si>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</si>
  <si>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</si>
  <si>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</si>
  <si>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</si>
  <si>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</si>
  <si>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</si>
  <si>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</si>
  <si>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</si>
  <si>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</si>
  <si>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</si>
  <si>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</si>
  <si>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</si>
  <si>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</si>
  <si>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</si>
  <si>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</si>
  <si>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</si>
  <si>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</si>
  <si>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</si>
  <si>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</si>
  <si>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</si>
  <si>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</si>
  <si>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</si>
  <si>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</si>
  <si>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</si>
  <si>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</si>
  <si>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</si>
  <si>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</si>
  <si>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</si>
  <si>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</si>
  <si>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</si>
  <si>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</si>
  <si>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</si>
  <si>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</si>
  <si>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</si>
  <si>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</si>
  <si>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</si>
  <si>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</si>
  <si>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</si>
  <si>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</si>
  <si>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</si>
  <si>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</si>
  <si>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</si>
  <si>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</si>
  <si>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</si>
  <si>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</si>
  <si>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</si>
  <si>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</si>
  <si>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</si>
  <si>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</si>
  <si>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</si>
  <si>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</si>
  <si>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</si>
  <si>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</si>
  <si>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</si>
  <si>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</si>
  <si>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</si>
  <si>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</si>
  <si>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</si>
  <si>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</si>
  <si>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</si>
  <si>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</si>
  <si>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</si>
  <si>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</si>
  <si>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</si>
  <si>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</si>
  <si>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</si>
  <si>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</si>
  <si>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</si>
  <si>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</si>
  <si>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</si>
  <si>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</si>
  <si>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</si>
  <si>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</si>
  <si>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</si>
  <si>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</si>
  <si>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</si>
  <si>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</si>
  <si>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</si>
  <si>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</si>
  <si>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</si>
  <si>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</si>
  <si>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</si>
  <si>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</si>
  <si>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</si>
  <si>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</si>
  <si>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</si>
  <si>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</si>
  <si>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</si>
  <si>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</si>
  <si>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</si>
  <si>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</si>
  <si>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</si>
  <si>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</si>
  <si>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</si>
  <si>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</si>
  <si>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</si>
  <si>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</si>
  <si>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</si>
  <si>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</si>
  <si>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</si>
  <si>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</si>
  <si>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</si>
  <si>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</si>
  <si>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</si>
  <si>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</si>
  <si>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</si>
  <si>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</si>
  <si>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</si>
  <si>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</si>
  <si>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</si>
  <si>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</si>
  <si>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</si>
  <si>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</si>
  <si>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</si>
  <si>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</si>
  <si>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</si>
  <si>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</si>
  <si>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</si>
  <si>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</si>
  <si>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</si>
  <si>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</si>
  <si>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</si>
  <si>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</si>
  <si>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</si>
  <si>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</si>
  <si>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</si>
  <si>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</si>
  <si>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</si>
  <si>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</si>
  <si>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</si>
  <si>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</si>
  <si>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</si>
  <si>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</si>
  <si>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</si>
  <si>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</si>
  <si>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</si>
  <si>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</si>
  <si>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</si>
  <si>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</si>
  <si>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</si>
  <si>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</si>
  <si>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</si>
  <si>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</si>
  <si>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</si>
  <si>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</si>
  <si>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</si>
  <si>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</si>
  <si>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</si>
  <si>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</si>
  <si>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</si>
  <si>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</si>
  <si>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</si>
  <si>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</si>
  <si>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</si>
  <si>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</si>
  <si>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</si>
  <si>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</si>
  <si>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</si>
  <si>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</si>
  <si>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</si>
  <si>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</si>
  <si>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</si>
  <si>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</si>
  <si>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</si>
  <si>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</si>
  <si>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</si>
  <si>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</si>
  <si>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</si>
  <si>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</si>
  <si>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</si>
  <si>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</si>
  <si>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</si>
  <si>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</si>
  <si>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</si>
  <si>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</si>
  <si>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</si>
  <si>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</si>
  <si>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</si>
  <si>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</si>
  <si>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</si>
  <si>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</si>
  <si>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</si>
  <si>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</si>
  <si>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</si>
  <si>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</si>
  <si>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</si>
  <si>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</si>
  <si>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</si>
  <si>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</si>
  <si>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</si>
  <si>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</si>
  <si>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</si>
  <si>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</si>
  <si>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</si>
  <si>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</si>
  <si>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</si>
  <si>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</si>
  <si>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</si>
  <si>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</si>
  <si>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</si>
  <si>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</si>
  <si>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</si>
  <si>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</si>
  <si>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</si>
  <si>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</si>
  <si>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</si>
  <si>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</si>
  <si>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</si>
  <si>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</si>
  <si>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</si>
  <si>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</si>
  <si>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</si>
  <si>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</si>
  <si>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</si>
  <si>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</si>
  <si>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</si>
  <si>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</si>
  <si>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</si>
  <si>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</si>
  <si>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</si>
  <si>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</si>
  <si>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</si>
  <si>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</si>
  <si>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</si>
  <si>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</si>
  <si>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</si>
  <si>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</si>
  <si>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</si>
  <si>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</si>
  <si>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</si>
  <si>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</si>
  <si>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</si>
  <si>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</si>
  <si>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</si>
  <si>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</si>
  <si>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</si>
  <si>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</si>
  <si>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</si>
  <si>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</si>
  <si>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</si>
  <si>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</si>
  <si>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</si>
  <si>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</si>
  <si>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</si>
  <si>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</si>
  <si>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</si>
  <si>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</si>
  <si>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</si>
  <si>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</si>
  <si>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</si>
  <si>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</si>
  <si>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</si>
  <si>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</si>
  <si>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</si>
  <si>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</si>
  <si>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</si>
  <si>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</si>
  <si>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</si>
  <si>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</si>
  <si>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</si>
  <si>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</si>
  <si>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</si>
  <si>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</si>
  <si>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</si>
  <si>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</si>
  <si>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</si>
  <si>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</si>
  <si>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</si>
  <si>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</si>
  <si>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</si>
  <si>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</si>
  <si>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</si>
  <si>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</si>
  <si>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</si>
  <si>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</si>
  <si>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</si>
  <si>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</si>
  <si>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</si>
  <si>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</si>
  <si>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</si>
  <si>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</si>
  <si>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</si>
  <si>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</si>
  <si>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</si>
  <si>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</si>
  <si>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</si>
  <si>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</si>
  <si>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</si>
  <si>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</si>
  <si>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</si>
  <si>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</si>
  <si>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</si>
  <si>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</si>
  <si>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</si>
  <si>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</si>
  <si>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</si>
  <si>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</si>
  <si>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</si>
  <si>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</si>
  <si>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</si>
  <si>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</si>
  <si>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</si>
  <si>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</si>
  <si>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</si>
  <si>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</si>
  <si>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</si>
  <si>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</si>
  <si>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</si>
  <si>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</si>
  <si>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</si>
  <si>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</si>
  <si>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</si>
  <si>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</si>
  <si>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</si>
  <si>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</si>
  <si>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</si>
  <si>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</si>
  <si>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</si>
  <si>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</si>
  <si>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</si>
  <si>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</si>
  <si>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</si>
  <si>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</si>
  <si>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</si>
  <si>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</si>
  <si>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</si>
  <si>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</si>
  <si>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</si>
  <si>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</si>
  <si>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</si>
  <si>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</si>
  <si>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</si>
  <si>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</si>
  <si>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</si>
  <si>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</si>
  <si>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</si>
  <si>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</si>
  <si>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</si>
  <si>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</si>
  <si>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</si>
  <si>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</si>
  <si>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</si>
  <si>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</si>
  <si>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</si>
  <si>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</si>
  <si>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</si>
  <si>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</si>
  <si>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</si>
  <si>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</si>
  <si>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</si>
  <si>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</si>
  <si>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</si>
  <si>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</si>
  <si>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</si>
  <si>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</si>
  <si>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</si>
  <si>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</si>
  <si>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</si>
  <si>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</si>
  <si>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</si>
  <si>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</si>
  <si>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</si>
  <si>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</si>
  <si>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</si>
  <si>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</si>
  <si>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</si>
  <si>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</si>
  <si>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</si>
  <si>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</si>
  <si>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</si>
  <si>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</si>
  <si>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</si>
  <si>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</si>
  <si>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</si>
  <si>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</si>
  <si>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</si>
  <si>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</si>
  <si>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</si>
  <si>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</si>
  <si>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</si>
  <si>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</si>
  <si>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</si>
  <si>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</si>
  <si>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</si>
  <si>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</si>
  <si>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</si>
  <si>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</si>
  <si>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</si>
  <si>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</si>
  <si>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</si>
  <si>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</si>
  <si>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</si>
  <si>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</si>
  <si>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</si>
  <si>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</si>
  <si>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</si>
  <si>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</si>
  <si>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</si>
  <si>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</si>
  <si>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</si>
  <si>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</si>
  <si>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</si>
  <si>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</si>
  <si>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</si>
  <si>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</si>
  <si>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</si>
  <si>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</si>
  <si>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</si>
  <si>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</si>
  <si>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</si>
  <si>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</si>
  <si>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</si>
  <si>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</si>
  <si>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</si>
  <si>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</si>
  <si>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</si>
  <si>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</si>
  <si>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</si>
  <si>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</si>
  <si>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</si>
  <si>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</si>
  <si>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</si>
  <si>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</si>
  <si>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</si>
  <si>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</si>
  <si>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</si>
  <si>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</si>
  <si>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</si>
  <si>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</si>
  <si>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</si>
  <si>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</si>
  <si>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</si>
  <si>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</si>
  <si>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</si>
  <si>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</si>
  <si>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</si>
  <si>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</si>
  <si>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</si>
  <si>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</si>
  <si>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</si>
  <si>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</si>
  <si>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</si>
  <si>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</si>
  <si>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</si>
  <si>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</si>
  <si>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</si>
  <si>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</si>
  <si>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</si>
  <si>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</si>
  <si>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</si>
  <si>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</si>
  <si>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</si>
  <si>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</si>
  <si>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</si>
  <si>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</si>
  <si>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</si>
  <si>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</si>
  <si>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</si>
  <si>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</si>
  <si>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</si>
  <si>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</si>
  <si>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</si>
  <si>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</si>
  <si>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</si>
  <si>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</si>
  <si>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</si>
  <si>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</si>
  <si>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</si>
  <si>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</si>
  <si>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</si>
  <si>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</si>
  <si>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</si>
  <si>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</si>
  <si>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</si>
  <si>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</si>
  <si>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</si>
  <si>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</si>
  <si>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</si>
  <si>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</si>
  <si>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</si>
  <si>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</si>
  <si>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</si>
  <si>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</si>
  <si>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</si>
  <si>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</si>
  <si>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</si>
  <si>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</si>
  <si>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</si>
  <si>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</si>
  <si>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</si>
  <si>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</si>
  <si>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</si>
  <si>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</si>
  <si>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</si>
  <si>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</si>
  <si>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</si>
  <si>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</si>
  <si>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</si>
  <si>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</si>
  <si>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</si>
  <si>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</si>
  <si>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</si>
  <si>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</si>
  <si>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</si>
  <si>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</si>
  <si>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</si>
  <si>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</si>
  <si>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</si>
  <si>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</si>
  <si>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</si>
  <si>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</si>
  <si>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</si>
  <si>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</si>
  <si>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</si>
  <si>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</si>
  <si>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</si>
  <si>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</si>
  <si>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</si>
  <si>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</si>
  <si>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</si>
  <si>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</si>
  <si>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</si>
  <si>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</si>
  <si>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</si>
  <si>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</si>
  <si>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</si>
  <si>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</si>
  <si>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</si>
  <si>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</si>
  <si>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</si>
  <si>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</si>
  <si>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</si>
  <si>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</si>
  <si>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</si>
  <si>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</si>
  <si>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</si>
  <si>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</si>
  <si>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</si>
  <si>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</si>
  <si>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</si>
  <si>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</si>
  <si>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</si>
  <si>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</si>
  <si>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</si>
  <si>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</si>
  <si>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</si>
  <si>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</si>
  <si>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</si>
  <si>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</si>
  <si>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</si>
  <si>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</si>
  <si>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</si>
  <si>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</si>
  <si>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</si>
  <si>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</si>
  <si>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</si>
  <si>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</si>
  <si>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</si>
  <si>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</si>
  <si>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</si>
  <si>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</si>
  <si>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</si>
  <si>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</si>
  <si>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</si>
  <si>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</si>
  <si>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</si>
  <si>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</si>
  <si>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</si>
  <si>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</si>
  <si>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</si>
  <si>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</si>
  <si>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</si>
  <si>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</si>
  <si>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</si>
  <si>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</si>
  <si>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</si>
  <si>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</si>
  <si>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</si>
  <si>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</si>
  <si>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</si>
  <si>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</si>
  <si>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</si>
  <si>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</si>
  <si>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</si>
  <si>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</si>
  <si>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</si>
  <si>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</si>
  <si>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</si>
  <si>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</si>
  <si>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</si>
  <si>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</si>
  <si>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</si>
  <si>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</si>
  <si>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</si>
  <si>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</si>
  <si>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</si>
  <si>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</si>
  <si>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</si>
  <si>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</si>
  <si>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</si>
  <si>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</si>
  <si>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</si>
  <si>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</si>
  <si>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</si>
  <si>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</si>
  <si>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</si>
  <si>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</si>
  <si>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</si>
  <si>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</si>
  <si>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</si>
  <si>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</si>
  <si>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</si>
  <si>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</si>
  <si>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</si>
  <si>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</si>
  <si>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</si>
  <si>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</si>
  <si>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</si>
  <si>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</si>
  <si>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</si>
  <si>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</si>
  <si>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</si>
  <si>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</si>
  <si>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</si>
  <si>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</si>
  <si>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</si>
  <si>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</si>
  <si>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</si>
  <si>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</si>
  <si>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</si>
  <si>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</si>
  <si>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</si>
  <si>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</si>
  <si>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</si>
  <si>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</si>
  <si>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</si>
  <si>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</si>
  <si>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</si>
  <si>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</si>
  <si>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</si>
  <si>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</si>
  <si>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</si>
  <si>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</si>
  <si>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</si>
  <si>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</si>
  <si>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</si>
  <si>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</si>
  <si>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</si>
  <si>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</si>
  <si>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</si>
  <si>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</si>
  <si>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</si>
  <si>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</si>
  <si>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</si>
  <si>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</si>
  <si>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</si>
  <si>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</si>
  <si>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</si>
  <si>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</si>
  <si>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</si>
  <si>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</si>
  <si>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</si>
  <si>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</si>
  <si>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</si>
  <si>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</si>
  <si>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</si>
  <si>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</si>
  <si>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</si>
  <si>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</si>
  <si>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</si>
  <si>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</si>
  <si>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</si>
  <si>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</si>
  <si>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</si>
  <si>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</si>
  <si>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</si>
  <si>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</si>
  <si>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</si>
  <si>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</si>
  <si>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</si>
  <si>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</si>
  <si>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</si>
  <si>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</si>
  <si>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</si>
  <si>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</si>
  <si>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</si>
  <si>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</si>
  <si>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</si>
  <si>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</si>
  <si>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</si>
  <si>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</si>
  <si>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</si>
  <si>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</si>
  <si>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</si>
  <si>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</si>
  <si>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</si>
  <si>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</si>
  <si>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</si>
  <si>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</si>
  <si>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</si>
  <si>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</si>
  <si>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</si>
  <si>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</si>
  <si>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</si>
  <si>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</si>
  <si>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</si>
  <si>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</si>
  <si>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</si>
  <si>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</si>
  <si>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</si>
  <si>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</si>
  <si>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</si>
  <si>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</si>
  <si>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</si>
  <si>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</si>
  <si>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</si>
  <si>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</si>
  <si>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</si>
  <si>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</si>
  <si>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</si>
  <si>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</si>
  <si>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</si>
  <si>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</si>
  <si>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</si>
  <si>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</si>
  <si>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</si>
  <si>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</si>
  <si>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</si>
  <si>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</si>
  <si>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</si>
  <si>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</si>
  <si>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</si>
  <si>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</si>
  <si>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</si>
  <si>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</si>
  <si>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</si>
  <si>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</si>
  <si>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</si>
  <si>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</si>
  <si>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</si>
  <si>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</si>
  <si>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</si>
  <si>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</si>
  <si>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</si>
  <si>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</si>
  <si>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</si>
  <si>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</si>
  <si>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</si>
  <si>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</si>
  <si>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</si>
  <si>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</si>
  <si>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</si>
  <si>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</si>
  <si>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</si>
  <si>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</si>
  <si>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</si>
  <si>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</si>
  <si>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</si>
  <si>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</si>
  <si>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</si>
  <si>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</si>
  <si>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</si>
  <si>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</si>
  <si>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</si>
  <si>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</si>
  <si>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</si>
  <si>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</si>
  <si>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</si>
  <si>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</si>
  <si>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</si>
  <si>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</si>
  <si>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</si>
  <si>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</si>
  <si>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</si>
  <si>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</si>
  <si>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</si>
  <si>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</si>
  <si>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</si>
  <si>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</si>
  <si>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</si>
  <si>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</si>
  <si>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</si>
  <si>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</si>
  <si>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</si>
  <si>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</si>
  <si>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</si>
  <si>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</si>
  <si>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</si>
  <si>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</si>
  <si>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</si>
  <si>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</si>
  <si>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</si>
  <si>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</si>
  <si>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</si>
  <si>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</si>
  <si>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</si>
  <si>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</si>
  <si>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</si>
  <si>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</si>
  <si>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</si>
  <si>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</si>
  <si>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</si>
  <si>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</si>
  <si>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</si>
  <si>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</si>
  <si>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</si>
  <si>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</si>
  <si>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</si>
  <si>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</si>
  <si>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</si>
  <si>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</si>
  <si>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</si>
  <si>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</si>
  <si>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</si>
  <si>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</si>
  <si>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</si>
  <si>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</si>
  <si>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</si>
  <si>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</si>
  <si>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</si>
  <si>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</si>
  <si>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</si>
  <si>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</si>
  <si>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</si>
  <si>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</si>
  <si>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</si>
  <si>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</si>
  <si>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</si>
  <si>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</si>
  <si>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</si>
  <si>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</si>
  <si>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</si>
  <si>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</si>
  <si>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</si>
  <si>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</si>
  <si>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</si>
  <si>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</si>
  <si>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</si>
  <si>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</si>
  <si>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</si>
  <si>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</si>
  <si>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</si>
  <si>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</si>
  <si>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</si>
  <si>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</si>
  <si>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</si>
  <si>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</si>
  <si>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</si>
  <si>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</si>
  <si>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</si>
  <si>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</si>
  <si>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</si>
  <si>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</si>
  <si>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</si>
  <si>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</si>
  <si>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</si>
  <si>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</si>
  <si>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</si>
  <si>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</si>
  <si>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</si>
  <si>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</si>
  <si>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</si>
  <si>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</si>
  <si>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</si>
  <si>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</si>
  <si>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</si>
  <si>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</si>
  <si>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</si>
  <si>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</si>
  <si>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</si>
  <si>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</si>
  <si>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</si>
  <si>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</si>
  <si>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</si>
  <si>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</si>
  <si>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</si>
  <si>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</si>
  <si>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</si>
  <si>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</si>
  <si>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</si>
  <si>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</si>
  <si>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</si>
  <si>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</si>
  <si>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</si>
  <si>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</si>
  <si>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</si>
  <si>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</si>
  <si>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</si>
  <si>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</si>
  <si>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</si>
  <si>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</si>
  <si>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</si>
  <si>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</si>
  <si>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</si>
  <si>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</si>
  <si>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</si>
  <si>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</si>
  <si>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</si>
  <si>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</si>
  <si>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</si>
  <si>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</si>
  <si>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</si>
  <si>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</si>
  <si>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</si>
  <si>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</si>
  <si>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</si>
  <si>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</si>
  <si>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</si>
  <si>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</si>
  <si>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</si>
  <si>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</si>
  <si>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</si>
  <si>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</si>
  <si>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</si>
  <si>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</si>
  <si>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</si>
  <si>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</si>
  <si>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</si>
  <si>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</si>
  <si>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</si>
  <si>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</si>
  <si>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</si>
  <si>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</si>
  <si>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</si>
  <si>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</si>
  <si>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</si>
  <si>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</si>
  <si>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</si>
  <si>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</si>
  <si>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</si>
  <si>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</si>
  <si>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</si>
  <si>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</si>
  <si>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</si>
  <si>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</si>
  <si>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</si>
  <si>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</si>
  <si>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</si>
  <si>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</si>
  <si>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</si>
  <si>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</si>
  <si>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</si>
  <si>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</si>
  <si>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</si>
  <si>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</si>
  <si>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</si>
  <si>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</si>
  <si>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</si>
  <si>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</si>
  <si>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</si>
  <si>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</si>
  <si>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</si>
  <si>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</si>
  <si>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</si>
  <si>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</si>
  <si>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</si>
  <si>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</si>
  <si>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</si>
  <si>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</si>
  <si>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</si>
  <si>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</si>
  <si>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</si>
  <si>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</si>
  <si>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</si>
  <si>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</si>
  <si>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</si>
  <si>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</si>
  <si>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</si>
  <si>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</si>
  <si>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</si>
  <si>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</si>
  <si>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</si>
  <si>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</si>
  <si>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</si>
  <si>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</si>
  <si>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</si>
  <si>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</si>
  <si>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</si>
  <si>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</si>
  <si>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</si>
  <si>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</si>
  <si>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</si>
  <si>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</si>
  <si>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</si>
  <si>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</si>
  <si>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</si>
  <si>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</si>
  <si>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</si>
  <si>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</si>
  <si>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</si>
  <si>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</si>
  <si>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</si>
  <si>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</si>
  <si>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</si>
  <si>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</si>
  <si>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</si>
  <si>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</si>
  <si>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</si>
  <si>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</si>
  <si>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</si>
  <si>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</si>
  <si>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</si>
  <si>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</si>
  <si>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</si>
  <si>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</si>
  <si>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</si>
  <si>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</si>
  <si>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</si>
  <si>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</si>
  <si>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</si>
  <si>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</si>
  <si>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</si>
  <si>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</si>
  <si>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</si>
  <si>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</si>
  <si>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</si>
  <si>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</si>
  <si>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</si>
  <si>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</si>
  <si>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</si>
  <si>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</si>
  <si>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</si>
  <si>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</si>
  <si>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</si>
  <si>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</si>
  <si>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</si>
  <si>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</si>
  <si>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</si>
  <si>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</si>
  <si>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</si>
  <si>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</si>
  <si>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</si>
  <si>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</si>
  <si>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</si>
  <si>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</si>
  <si>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</si>
  <si>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</si>
  <si>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</si>
  <si>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</si>
  <si>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</si>
  <si>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</si>
  <si>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</si>
  <si>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</si>
  <si>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</si>
  <si>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</si>
  <si>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</si>
  <si>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</si>
  <si>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</si>
  <si>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</si>
  <si>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</si>
  <si>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</si>
  <si>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</si>
  <si>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</si>
  <si>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</si>
  <si>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</si>
  <si>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</si>
  <si>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</si>
  <si>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</si>
  <si>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</si>
  <si>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</si>
  <si>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</si>
  <si>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</si>
  <si>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</si>
  <si>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</si>
  <si>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</si>
  <si>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</si>
  <si>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</si>
  <si>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</si>
  <si>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</si>
  <si>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</si>
  <si>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</si>
  <si>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</si>
  <si>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</si>
  <si>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</si>
  <si>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</si>
  <si>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</si>
  <si>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</si>
  <si>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</si>
  <si>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</si>
  <si>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</si>
  <si>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</si>
  <si>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</si>
  <si>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</si>
  <si>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</si>
  <si>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</si>
  <si>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</si>
  <si>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</si>
  <si>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</si>
  <si>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</si>
  <si>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</si>
  <si>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</si>
  <si>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</si>
  <si>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</si>
  <si>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</si>
  <si>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</si>
  <si>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</si>
  <si>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</si>
  <si>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</si>
  <si>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</si>
  <si>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</si>
  <si>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</si>
  <si>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</si>
  <si>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</si>
  <si>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</si>
  <si>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</si>
  <si>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</si>
  <si>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</si>
  <si>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</si>
  <si>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</si>
  <si>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</si>
  <si>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</si>
  <si>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</si>
  <si>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</si>
  <si>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</si>
  <si>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</si>
  <si>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</si>
  <si>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</si>
  <si>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</si>
  <si>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</si>
  <si>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</si>
  <si>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</si>
  <si>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</si>
  <si>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</si>
  <si>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</si>
  <si>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</si>
  <si>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</si>
  <si>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</si>
  <si>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</si>
  <si>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</si>
  <si>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</si>
  <si>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</si>
  <si>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</si>
  <si>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</si>
  <si>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</si>
  <si>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</si>
  <si>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</si>
  <si>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</si>
  <si>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</si>
  <si>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</si>
  <si>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</si>
  <si>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</si>
  <si>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</si>
  <si>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</si>
  <si>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</si>
  <si>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</si>
  <si>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</si>
  <si>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</si>
  <si>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</si>
  <si>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</si>
  <si>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</si>
  <si>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</si>
  <si>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</si>
  <si>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</si>
  <si>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</si>
  <si>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</si>
  <si>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</si>
  <si>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</si>
  <si>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</si>
  <si>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</si>
  <si>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</si>
  <si>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</si>
  <si>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</si>
  <si>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</si>
  <si>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</si>
  <si>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</si>
  <si>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</si>
  <si>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</si>
  <si>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</si>
  <si>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</si>
  <si>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</si>
  <si>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</si>
  <si>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</si>
  <si>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</si>
  <si>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</si>
  <si>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</si>
  <si>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</si>
  <si>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</si>
  <si>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</si>
  <si>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</si>
  <si>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</si>
  <si>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</si>
  <si>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</si>
  <si>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</si>
  <si>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</si>
  <si>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</si>
  <si>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</si>
  <si>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</si>
  <si>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</si>
  <si>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</si>
  <si>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</si>
  <si>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</si>
  <si>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</si>
  <si>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</si>
  <si>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</si>
  <si>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</si>
  <si>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</si>
  <si>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</si>
  <si>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</si>
  <si>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</si>
  <si>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</si>
  <si>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</si>
  <si>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</si>
  <si>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</si>
  <si>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</si>
  <si>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</si>
  <si>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</si>
  <si>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</si>
  <si>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</si>
  <si>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</si>
  <si>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</si>
  <si>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</si>
  <si>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</si>
  <si>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</si>
  <si>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</si>
  <si>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</si>
  <si>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</si>
  <si>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</si>
  <si>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</si>
  <si>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</si>
  <si>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</si>
  <si>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</si>
  <si>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</si>
  <si>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</si>
  <si>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</si>
  <si>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</si>
  <si>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</si>
  <si>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</si>
  <si>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</si>
  <si>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</si>
  <si>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</si>
  <si>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</si>
  <si>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</si>
  <si>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</si>
  <si>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</si>
  <si>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</si>
  <si>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</si>
  <si>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</si>
  <si>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</si>
  <si>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</si>
  <si>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</si>
  <si>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</si>
  <si>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</si>
  <si>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</si>
  <si>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</si>
  <si>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</si>
  <si>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</si>
  <si>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</si>
  <si>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</si>
  <si>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</si>
  <si>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</si>
  <si>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</si>
  <si>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</si>
  <si>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</si>
  <si>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</si>
  <si>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</si>
  <si>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</si>
  <si>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</si>
  <si>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</si>
  <si>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</si>
  <si>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</si>
  <si>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</si>
  <si>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</si>
  <si>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</si>
  <si>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</si>
  <si>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</si>
  <si>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</si>
  <si>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</si>
  <si>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</si>
  <si>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</si>
  <si>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</si>
  <si>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</si>
  <si>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</si>
  <si>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</si>
  <si>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</si>
  <si>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</si>
  <si>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</si>
  <si>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</si>
  <si>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</si>
  <si>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</si>
  <si>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</si>
  <si>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</si>
  <si>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</si>
  <si>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</si>
  <si>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</si>
  <si>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</si>
  <si>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</si>
  <si>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</si>
  <si>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</si>
  <si>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</si>
  <si>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</si>
  <si>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</si>
  <si>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</si>
  <si>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</si>
  <si>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</si>
  <si>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</si>
  <si>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</si>
  <si>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</si>
  <si>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</si>
  <si>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</si>
  <si>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</si>
  <si>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</si>
  <si>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</si>
  <si>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</si>
  <si>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</si>
  <si>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</si>
  <si>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</si>
  <si>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</si>
  <si>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</si>
  <si>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</si>
  <si>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</si>
  <si>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</si>
  <si>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</si>
  <si>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</si>
  <si>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</si>
  <si>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</si>
  <si>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</si>
  <si>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</si>
  <si>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</si>
  <si>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</si>
  <si>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</si>
  <si>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</si>
  <si>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</si>
  <si>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</si>
  <si>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</si>
  <si>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</si>
  <si>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</si>
  <si>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</si>
  <si>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</si>
  <si>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</si>
  <si>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</si>
  <si>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</si>
  <si>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</si>
  <si>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</si>
  <si>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</si>
  <si>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</si>
  <si>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</si>
  <si>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</si>
  <si>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</si>
  <si>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</si>
  <si>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</si>
  <si>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</si>
  <si>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</si>
  <si>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</si>
  <si>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</si>
  <si>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</si>
  <si>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</si>
  <si>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</si>
  <si>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</si>
  <si>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</si>
  <si>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</si>
  <si>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</si>
  <si>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</si>
  <si>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</si>
  <si>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</si>
  <si>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</si>
  <si>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</si>
  <si>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</si>
  <si>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</si>
  <si>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</si>
  <si>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</si>
  <si>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</si>
  <si>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</si>
  <si>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</si>
  <si>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</si>
  <si>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</si>
  <si>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</si>
  <si>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</si>
  <si>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</si>
  <si>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</si>
  <si>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</si>
  <si>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</si>
  <si>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</si>
  <si>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</si>
  <si>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</si>
  <si>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</si>
  <si>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</si>
  <si>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</si>
  <si>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</si>
  <si>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</si>
  <si>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</si>
  <si>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</si>
  <si>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</si>
  <si>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</si>
  <si>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</si>
  <si>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</si>
  <si>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</si>
  <si>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</si>
  <si>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</si>
  <si>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</si>
  <si>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</si>
  <si>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</si>
  <si>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</si>
  <si>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</si>
  <si>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</si>
  <si>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</si>
  <si>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</si>
  <si>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</si>
  <si>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</si>
  <si>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</si>
  <si>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</si>
  <si>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</si>
  <si>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</si>
  <si>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</si>
  <si>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</si>
  <si>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</si>
  <si>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</si>
  <si>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</si>
  <si>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</si>
  <si>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</si>
  <si>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</si>
  <si>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</si>
  <si>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</si>
  <si>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</si>
  <si>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</si>
  <si>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</si>
  <si>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</si>
  <si>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</si>
  <si>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</si>
  <si>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</si>
  <si>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</si>
  <si>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</si>
  <si>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</si>
  <si>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</si>
  <si>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</si>
  <si>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</si>
  <si>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</si>
  <si>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</si>
  <si>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</si>
  <si>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</si>
  <si>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</si>
  <si>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</si>
  <si>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</si>
  <si>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</si>
  <si>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</si>
  <si>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</si>
  <si>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</si>
  <si>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</si>
  <si>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</si>
  <si>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</si>
  <si>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</si>
  <si>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</si>
  <si>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</si>
  <si>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</si>
  <si>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</si>
  <si>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</si>
  <si>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</si>
  <si>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</si>
  <si>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</si>
  <si>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</si>
  <si>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</si>
  <si>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</si>
  <si>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</si>
  <si>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</si>
  <si>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</si>
  <si>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</si>
  <si>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</si>
  <si>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</si>
  <si>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</si>
  <si>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</si>
  <si>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</si>
  <si>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</si>
  <si>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</si>
  <si>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</si>
  <si>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</si>
  <si>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</si>
  <si>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</si>
  <si>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</si>
  <si>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</si>
  <si>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</si>
  <si>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</si>
  <si>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</si>
  <si>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</si>
  <si>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</si>
  <si>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</si>
  <si>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</si>
  <si>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</si>
  <si>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</si>
  <si>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</si>
  <si>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</si>
  <si>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</si>
  <si>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</si>
  <si>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</si>
  <si>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</si>
  <si>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</si>
  <si>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</si>
  <si>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</si>
  <si>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</si>
  <si>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</si>
  <si>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</si>
  <si>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</si>
  <si>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</si>
  <si>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</si>
  <si>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</si>
  <si>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</si>
  <si>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</si>
  <si>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</si>
  <si>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</si>
  <si>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</si>
  <si>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</si>
  <si>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</si>
  <si>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</si>
  <si>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</si>
  <si>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</si>
  <si>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</si>
  <si>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</si>
  <si>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</si>
  <si>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</si>
  <si>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</si>
  <si>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</si>
  <si>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</si>
  <si>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</si>
  <si>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</si>
  <si>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</si>
  <si>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</si>
  <si>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</si>
  <si>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</si>
  <si>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</si>
  <si>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</si>
  <si>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</si>
  <si>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</si>
  <si>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</si>
  <si>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</si>
  <si>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</si>
  <si>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</si>
  <si>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</si>
  <si>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</si>
  <si>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</si>
  <si>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</si>
  <si>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</si>
  <si>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</si>
  <si>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</si>
  <si>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</si>
  <si>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</si>
  <si>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</si>
  <si>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</si>
  <si>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</si>
  <si>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</si>
  <si>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</si>
  <si>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</si>
  <si>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</si>
  <si>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</si>
  <si>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</si>
  <si>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</si>
  <si>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</si>
  <si>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</si>
  <si>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</si>
  <si>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</si>
  <si>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</si>
  <si>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</si>
  <si>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</si>
  <si>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</si>
  <si>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</si>
  <si>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</si>
  <si>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</si>
  <si>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</si>
  <si>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</si>
  <si>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</si>
  <si>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</si>
  <si>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</si>
  <si>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</si>
  <si>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</si>
  <si>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</si>
  <si>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</si>
  <si>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</si>
  <si>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</si>
  <si>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</si>
  <si>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</si>
  <si>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</si>
  <si>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</si>
  <si>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</si>
  <si>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</si>
  <si>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</si>
  <si>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</si>
  <si>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</si>
  <si>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</si>
  <si>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</si>
  <si>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</si>
  <si>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</si>
  <si>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</si>
  <si>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</si>
  <si>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</si>
  <si>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</si>
  <si>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</si>
  <si>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</si>
  <si>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</si>
  <si>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</si>
  <si>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</si>
  <si>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</si>
  <si>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</si>
  <si>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</si>
  <si>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</si>
  <si>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</si>
  <si>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</si>
  <si>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</si>
  <si>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</si>
  <si>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</si>
  <si>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</si>
  <si>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</si>
  <si>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</si>
  <si>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</si>
  <si>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</si>
  <si>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</si>
  <si>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</si>
  <si>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</si>
  <si>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</si>
  <si>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</si>
  <si>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</si>
  <si>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</si>
  <si>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</si>
  <si>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</si>
  <si>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</si>
  <si>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</si>
  <si>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</si>
  <si>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</si>
  <si>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</si>
  <si>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</si>
  <si>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</si>
  <si>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</si>
  <si>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</si>
  <si>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</si>
  <si>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</si>
  <si>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</si>
  <si>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</si>
  <si>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</si>
  <si>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</si>
  <si>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</si>
  <si>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</si>
  <si>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</si>
  <si>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</si>
  <si>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</si>
  <si>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</si>
  <si>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</si>
  <si>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</si>
  <si>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</si>
  <si>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</si>
  <si>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</si>
  <si>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</si>
  <si>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</si>
  <si>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</si>
  <si>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</si>
  <si>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</si>
  <si>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</si>
  <si>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</si>
  <si>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</si>
  <si>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</si>
  <si>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</si>
  <si>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</si>
  <si>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</si>
  <si>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</si>
  <si>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</si>
  <si>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</si>
  <si>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</si>
  <si>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</si>
  <si>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</si>
  <si>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</si>
  <si>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</si>
  <si>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</si>
  <si>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</si>
  <si>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</si>
  <si>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</si>
  <si>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</si>
  <si>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</si>
  <si>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</si>
  <si>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</si>
  <si>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</si>
  <si>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</si>
  <si>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</si>
  <si>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</si>
  <si>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</si>
  <si>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</si>
  <si>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</si>
  <si>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</si>
  <si>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</si>
  <si>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</si>
  <si>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</si>
  <si>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</si>
  <si>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</si>
  <si>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</si>
  <si>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</si>
  <si>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</si>
  <si>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</si>
  <si>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</si>
  <si>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</si>
  <si>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</si>
  <si>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</si>
  <si>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</si>
  <si>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</si>
  <si>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</si>
  <si>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</si>
  <si>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</si>
  <si>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</si>
  <si>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</si>
  <si>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</si>
  <si>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</si>
  <si>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</si>
  <si>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</si>
  <si>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</si>
  <si>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</si>
  <si>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</si>
  <si>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</si>
  <si>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</si>
  <si>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</si>
  <si>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</si>
  <si>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</si>
  <si>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</si>
  <si>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</si>
  <si>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</si>
  <si>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</si>
  <si>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</si>
  <si>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</si>
  <si>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</si>
  <si>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</si>
  <si>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</si>
  <si>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</si>
  <si>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</si>
  <si>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</si>
  <si>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</si>
  <si>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</si>
  <si>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</si>
  <si>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</si>
  <si>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</si>
  <si>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</si>
  <si>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</si>
  <si>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</si>
  <si>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</si>
  <si>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</si>
  <si>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</si>
  <si>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</si>
  <si>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</si>
  <si>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</si>
  <si>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</si>
  <si>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</si>
  <si>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</si>
  <si>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</si>
  <si>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</si>
  <si>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</si>
  <si>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</si>
  <si>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</si>
  <si>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</si>
  <si>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</si>
  <si>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</si>
  <si>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</si>
  <si>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</si>
  <si>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</si>
  <si>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</si>
  <si>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</si>
  <si>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</si>
  <si>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</si>
  <si>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</si>
  <si>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</si>
  <si>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</si>
  <si>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</si>
  <si>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</si>
  <si>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</si>
  <si>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</si>
  <si>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</si>
  <si>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</si>
  <si>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</si>
  <si>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</si>
  <si>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</si>
  <si>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</si>
  <si>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</si>
  <si>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</si>
  <si>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</si>
  <si>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</si>
  <si>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</si>
  <si>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</si>
  <si>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</si>
  <si>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</si>
  <si>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</si>
  <si>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</si>
  <si>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</si>
  <si>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</si>
  <si>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</si>
  <si>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</si>
  <si>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</si>
  <si>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</si>
  <si>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</si>
  <si>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</si>
  <si>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</si>
  <si>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</si>
  <si>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</si>
  <si>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</si>
  <si>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</si>
  <si>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</si>
  <si>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</si>
  <si>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</si>
  <si>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</si>
  <si>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</si>
  <si>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</si>
  <si>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</si>
  <si>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</si>
  <si>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</si>
  <si>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</si>
  <si>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</si>
  <si>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</si>
  <si>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</si>
  <si>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</si>
  <si>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</si>
  <si>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</si>
  <si>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</si>
  <si>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</si>
  <si>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</si>
  <si>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</si>
  <si>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</si>
  <si>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</si>
  <si>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</si>
  <si>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</si>
  <si>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</si>
  <si>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</si>
  <si>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</si>
  <si>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</si>
  <si>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</si>
  <si>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</si>
  <si>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</si>
  <si>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</si>
  <si>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</si>
  <si>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</si>
  <si>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</si>
  <si>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</si>
  <si>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</si>
  <si>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</si>
  <si>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</si>
  <si>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</si>
  <si>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</si>
  <si>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</si>
  <si>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</si>
  <si>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</si>
  <si>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</si>
  <si>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</si>
  <si>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</si>
  <si>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</si>
  <si>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</si>
  <si>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</si>
  <si>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</si>
  <si>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</si>
  <si>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</si>
  <si>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</si>
  <si>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</si>
  <si>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</si>
  <si>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</si>
  <si>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</si>
  <si>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</si>
  <si>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</si>
  <si>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</si>
  <si>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</si>
  <si>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</si>
  <si>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</si>
  <si>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</si>
  <si>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</si>
  <si>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</si>
  <si>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</si>
  <si>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</si>
  <si>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</si>
  <si>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</si>
  <si>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</si>
  <si>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</si>
  <si>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</si>
  <si>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</si>
  <si>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</si>
  <si>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</si>
  <si>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</si>
  <si>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</si>
  <si>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</si>
  <si>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</si>
  <si>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</si>
  <si>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</si>
  <si>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</si>
  <si>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</si>
  <si>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</si>
  <si>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</si>
  <si>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</si>
  <si>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</si>
  <si>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</si>
  <si>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</si>
  <si>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</si>
  <si>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</si>
  <si>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</si>
  <si>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</si>
  <si>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</si>
  <si>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</si>
  <si>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</si>
  <si>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</si>
  <si>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</si>
  <si>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</si>
  <si>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</si>
  <si>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</si>
  <si>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</si>
  <si>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</si>
  <si>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</si>
  <si>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</si>
  <si>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</si>
  <si>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</si>
  <si>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</si>
  <si>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</si>
  <si>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</si>
  <si>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</si>
  <si>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</si>
  <si>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</si>
  <si>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</si>
  <si>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</si>
  <si>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</si>
  <si>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</si>
  <si>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</si>
  <si>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</si>
  <si>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</si>
  <si>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</si>
  <si>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</si>
  <si>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</si>
  <si>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</si>
  <si>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</si>
  <si>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</si>
  <si>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</si>
  <si>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</si>
  <si>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</si>
  <si>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</si>
  <si>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</si>
  <si>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</si>
  <si>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</si>
  <si>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</si>
  <si>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</si>
  <si>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</si>
  <si>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</si>
  <si>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</si>
  <si>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</si>
  <si>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</si>
  <si>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</si>
  <si>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</si>
  <si>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</si>
  <si>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</si>
  <si>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</si>
  <si>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</si>
  <si>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</si>
  <si>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</si>
  <si>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</si>
  <si>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</si>
  <si>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</si>
  <si>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</si>
  <si>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</si>
  <si>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</si>
  <si>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</si>
  <si>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</si>
  <si>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</si>
  <si>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</si>
  <si>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</si>
  <si>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</si>
  <si>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</si>
  <si>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</si>
  <si>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</si>
  <si>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</si>
  <si>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</si>
  <si>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</si>
  <si>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</si>
  <si>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</si>
  <si>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</si>
  <si>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</si>
  <si>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</si>
  <si>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</si>
  <si>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</si>
  <si>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</si>
  <si>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</si>
  <si>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</si>
  <si>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</si>
  <si>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</si>
  <si>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</si>
  <si>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</si>
  <si>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</si>
  <si>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</si>
  <si>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</si>
  <si>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</si>
  <si>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</si>
  <si>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</si>
  <si>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</si>
  <si>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</si>
  <si>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</si>
  <si>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</si>
  <si>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</si>
  <si>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</si>
  <si>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</si>
  <si>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</si>
  <si>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</si>
  <si>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</si>
  <si>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</si>
  <si>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</si>
  <si>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</si>
  <si>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</si>
  <si>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</si>
  <si>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</si>
  <si>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</si>
  <si>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</si>
  <si>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</si>
  <si>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</si>
  <si>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</si>
  <si>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</si>
  <si>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</si>
  <si>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</si>
  <si>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</si>
  <si>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</si>
  <si>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</si>
  <si>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</si>
  <si>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</si>
  <si>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</si>
  <si>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</si>
  <si>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</si>
  <si>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</si>
  <si>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</si>
  <si>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</si>
  <si>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</si>
  <si>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</si>
  <si>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</si>
  <si>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</si>
  <si>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</si>
  <si>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</si>
  <si>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</si>
  <si>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</si>
  <si>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</si>
  <si>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</si>
  <si>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</si>
  <si>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</si>
  <si>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</si>
  <si>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</si>
  <si>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</si>
  <si>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</si>
  <si>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</si>
  <si>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</si>
  <si>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</si>
  <si>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</si>
  <si>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</si>
  <si>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</si>
  <si>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</si>
  <si>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</si>
  <si>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</si>
  <si>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</si>
  <si>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</si>
  <si>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</si>
  <si>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</si>
  <si>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</si>
  <si>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</si>
  <si>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</si>
  <si>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</si>
  <si>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</si>
  <si>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</si>
  <si>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</si>
  <si>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</si>
  <si>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</si>
  <si>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</si>
  <si>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</si>
  <si>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</si>
  <si>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</si>
  <si>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</si>
  <si>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</si>
  <si>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</si>
  <si>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</si>
  <si>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</si>
  <si>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</si>
  <si>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</si>
  <si>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</si>
  <si>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</si>
  <si>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</si>
  <si>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</si>
  <si>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</si>
  <si>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</si>
  <si>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</si>
  <si>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</si>
  <si>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</si>
  <si>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</si>
  <si>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</si>
  <si>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</si>
  <si>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</si>
  <si>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</si>
  <si>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</si>
  <si>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</si>
  <si>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</si>
  <si>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</si>
  <si>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</si>
  <si>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</si>
  <si>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</si>
  <si>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</si>
  <si>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</si>
  <si>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</si>
  <si>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</si>
  <si>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</si>
  <si>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</si>
  <si>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</si>
  <si>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</si>
  <si>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</si>
  <si>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</si>
  <si>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</si>
  <si>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</si>
  <si>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</si>
  <si>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</si>
  <si>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</si>
  <si>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</si>
  <si>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</si>
  <si>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</si>
  <si>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</si>
  <si>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</si>
  <si>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</si>
  <si>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</si>
  <si>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</si>
  <si>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</si>
  <si>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</si>
  <si>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</si>
  <si>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</si>
  <si>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</si>
  <si>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</si>
  <si>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</si>
  <si>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</si>
  <si>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</si>
  <si>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</si>
  <si>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</si>
  <si>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</si>
  <si>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</si>
  <si>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</si>
  <si>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</si>
  <si>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</si>
  <si>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</si>
  <si>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</si>
  <si>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</si>
  <si>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</si>
  <si>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</si>
  <si>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</si>
  <si>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</si>
  <si>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</si>
  <si>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</si>
  <si>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</si>
  <si>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</si>
  <si>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</si>
  <si>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</si>
  <si>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</si>
  <si>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</si>
  <si>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</si>
  <si>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</si>
  <si>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</si>
  <si>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</si>
  <si>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</si>
  <si>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</si>
  <si>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</si>
  <si>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</si>
  <si>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</si>
  <si>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</si>
  <si>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</si>
  <si>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</si>
  <si>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</si>
  <si>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</si>
  <si>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</si>
  <si>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</si>
  <si>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</si>
  <si>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</si>
  <si>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</si>
  <si>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</si>
  <si>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</si>
  <si>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</si>
  <si>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</si>
  <si>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</si>
  <si>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</si>
  <si>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</si>
  <si>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</si>
  <si>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</si>
  <si>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</si>
  <si>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</si>
  <si>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</si>
  <si>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</si>
  <si>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</si>
  <si>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</si>
  <si>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</si>
  <si>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</si>
  <si>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</si>
  <si>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</si>
  <si>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</si>
  <si>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</si>
  <si>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</si>
  <si>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</si>
  <si>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</si>
  <si>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</si>
  <si>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</si>
  <si>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</si>
  <si>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</si>
  <si>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</si>
  <si>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</si>
  <si>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</si>
  <si>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</si>
  <si>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</si>
  <si>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</si>
  <si>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</si>
  <si>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</si>
  <si>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</si>
  <si>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</si>
  <si>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</si>
  <si>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</si>
  <si>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</si>
  <si>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</si>
  <si>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</si>
  <si>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</si>
  <si>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</si>
  <si>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</si>
  <si>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</si>
  <si>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</si>
  <si>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</si>
  <si>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</si>
  <si>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</si>
  <si>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</si>
  <si>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</si>
  <si>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</si>
  <si>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</si>
  <si>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</si>
  <si>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</si>
  <si>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</si>
  <si>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</si>
  <si>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</si>
  <si>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</si>
  <si>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</si>
  <si>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</si>
  <si>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</si>
  <si>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</si>
  <si>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</si>
  <si>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</si>
  <si>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</si>
  <si>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</si>
  <si>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</si>
  <si>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</si>
  <si>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</si>
  <si>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</si>
  <si>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</si>
  <si>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</si>
  <si>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</si>
  <si>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</si>
  <si>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</si>
  <si>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</si>
  <si>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</si>
  <si>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</si>
  <si>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</si>
  <si>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</si>
  <si>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</si>
  <si>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</si>
  <si>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</si>
  <si>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</si>
  <si>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</si>
  <si>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</si>
  <si>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</si>
  <si>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</si>
  <si>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</si>
  <si>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</si>
  <si>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</si>
  <si>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</si>
  <si>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</si>
  <si>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</si>
  <si>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</si>
  <si>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</si>
  <si>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</si>
  <si>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</si>
  <si>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</si>
  <si>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</si>
  <si>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</si>
  <si>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</si>
  <si>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</si>
  <si>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</si>
  <si>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</si>
  <si>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</si>
  <si>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</si>
  <si>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</si>
  <si>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</si>
  <si>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</si>
  <si>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</si>
  <si>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</si>
  <si>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</si>
  <si>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</si>
  <si>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</si>
  <si>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</si>
  <si>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</si>
  <si>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</si>
  <si>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</si>
  <si>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</si>
  <si>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</si>
  <si>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</si>
  <si>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</si>
  <si>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</si>
  <si>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</si>
  <si>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</si>
  <si>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</si>
  <si>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</si>
  <si>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</si>
  <si>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</si>
  <si>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</si>
  <si>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</si>
  <si>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</si>
  <si>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</si>
  <si>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</si>
  <si>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</si>
  <si>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</si>
  <si>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</si>
  <si>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</si>
  <si>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</si>
  <si>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</si>
  <si>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</si>
  <si>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</si>
  <si>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</si>
  <si>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</si>
  <si>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</si>
  <si>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</si>
  <si>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</si>
  <si>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</si>
  <si>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</si>
  <si>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</si>
  <si>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</si>
  <si>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</si>
  <si>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</si>
  <si>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</si>
  <si>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</si>
  <si>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</si>
  <si>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</si>
  <si>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</si>
  <si>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</si>
  <si>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</si>
  <si>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</si>
  <si>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</si>
  <si>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</si>
  <si>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</si>
  <si>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</si>
  <si>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</si>
  <si>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</si>
  <si>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</si>
  <si>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</si>
  <si>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</si>
  <si>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</si>
  <si>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</si>
  <si>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</si>
  <si>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</si>
  <si>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</si>
  <si>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</si>
  <si>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</si>
  <si>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</si>
  <si>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</si>
  <si>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</si>
  <si>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</si>
  <si>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</si>
  <si>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</si>
  <si>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</si>
  <si>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</si>
  <si>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</si>
  <si>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</si>
  <si>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</si>
  <si>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</si>
  <si>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</si>
  <si>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</si>
  <si>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</si>
  <si>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</si>
  <si>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</si>
  <si>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</si>
  <si>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</si>
  <si>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</si>
  <si>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</si>
  <si>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</si>
  <si>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</si>
  <si>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</si>
  <si>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</si>
  <si>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</si>
  <si>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</si>
  <si>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</si>
  <si>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</si>
  <si>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</si>
  <si>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</si>
  <si>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</si>
  <si>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</si>
  <si>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</si>
  <si>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</si>
  <si>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</si>
  <si>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</si>
  <si>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</si>
  <si>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</si>
  <si>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</si>
  <si>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</si>
  <si>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</si>
  <si>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</si>
  <si>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</si>
  <si>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</si>
  <si>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</si>
  <si>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</si>
  <si>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</si>
  <si>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</si>
  <si>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</si>
  <si>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</si>
  <si>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</si>
  <si>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</si>
  <si>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</si>
  <si>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</si>
  <si>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</si>
  <si>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</si>
  <si>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</si>
  <si>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</si>
  <si>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</si>
  <si>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</si>
  <si>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</si>
  <si>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</si>
  <si>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</si>
  <si>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</si>
  <si>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</si>
  <si>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</si>
  <si>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</si>
  <si>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</si>
  <si>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</si>
  <si>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</si>
  <si>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</si>
  <si>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</si>
  <si>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</si>
  <si>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</si>
  <si>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</si>
  <si>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</si>
  <si>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</si>
  <si>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</si>
  <si>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</si>
  <si>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</si>
  <si>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</si>
  <si>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</si>
  <si>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</si>
  <si>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</si>
  <si>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</si>
  <si>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</si>
  <si>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</si>
  <si>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</si>
  <si>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</si>
  <si>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</si>
  <si>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</si>
  <si>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</si>
  <si>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</si>
  <si>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</si>
  <si>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</si>
  <si>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</si>
  <si>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</si>
  <si>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</si>
  <si>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</si>
  <si>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</si>
  <si>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</si>
  <si>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</si>
  <si>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</si>
  <si>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</si>
  <si>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</si>
  <si>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</si>
  <si>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</si>
  <si>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</si>
  <si>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</si>
  <si>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</si>
  <si>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</si>
  <si>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</si>
  <si>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</si>
  <si>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</si>
  <si>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</si>
  <si>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</si>
  <si>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</si>
  <si>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</si>
  <si>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</si>
  <si>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</si>
  <si>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</si>
  <si>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</si>
  <si>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</si>
  <si>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</si>
  <si>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</si>
  <si>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</si>
  <si>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</si>
  <si>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</si>
  <si>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</si>
  <si>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</si>
  <si>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</si>
  <si>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</si>
  <si>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</si>
  <si>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</si>
  <si>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</si>
  <si>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</si>
  <si>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</si>
  <si>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</si>
  <si>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</si>
  <si>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</si>
  <si>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</si>
  <si>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</si>
  <si>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</si>
  <si>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</si>
  <si>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</si>
  <si>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</si>
  <si>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</si>
  <si>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</si>
  <si>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</si>
  <si>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</si>
  <si>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</si>
  <si>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</si>
  <si>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</si>
  <si>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</si>
  <si>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</si>
  <si>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</si>
  <si>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</si>
  <si>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</si>
  <si>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</si>
  <si>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</si>
  <si>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</si>
  <si>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</si>
  <si>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</si>
  <si>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</si>
  <si>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</si>
  <si>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</si>
  <si>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</si>
  <si>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</si>
  <si>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</si>
  <si>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</si>
  <si>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</si>
  <si>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</si>
  <si>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</si>
  <si>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</si>
  <si>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</si>
  <si>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</si>
  <si>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</si>
  <si>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</si>
  <si>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</si>
  <si>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</si>
  <si>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</si>
  <si>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</si>
  <si>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</si>
  <si>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</si>
  <si>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</si>
  <si>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</si>
  <si>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</si>
  <si>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</si>
  <si>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</si>
  <si>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</si>
  <si>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</si>
  <si>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</si>
  <si>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</si>
  <si>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</si>
  <si>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</si>
  <si>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</si>
  <si>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</si>
  <si>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</si>
  <si>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</si>
  <si>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</si>
  <si>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</si>
  <si>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</si>
  <si>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</si>
  <si>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</si>
  <si>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</si>
  <si>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</si>
  <si>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</si>
  <si>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</si>
  <si>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</si>
  <si>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</si>
  <si>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</si>
  <si>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</si>
  <si>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</si>
  <si>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</si>
  <si>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</si>
  <si>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</si>
  <si>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</si>
  <si>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</si>
  <si>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</si>
  <si>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</si>
  <si>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</si>
  <si>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</si>
  <si>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</si>
  <si>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</si>
  <si>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</si>
  <si>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</si>
  <si>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</si>
  <si>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</si>
  <si>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</si>
  <si>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</si>
  <si>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</si>
  <si>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</si>
  <si>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</si>
  <si>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</si>
  <si>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</si>
  <si>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</si>
  <si>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</si>
  <si>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</si>
  <si>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</si>
  <si>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</si>
  <si>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</si>
  <si>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</si>
  <si>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</si>
  <si>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</si>
  <si>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</si>
  <si>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</si>
  <si>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</si>
  <si>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</si>
  <si>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</si>
  <si>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</si>
  <si>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</si>
  <si>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</si>
  <si>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</si>
  <si>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</si>
  <si>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</si>
  <si>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</si>
  <si>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</si>
  <si>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</si>
  <si>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</si>
  <si>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</si>
  <si>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</si>
  <si>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</si>
  <si>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</si>
  <si>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</si>
  <si>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</si>
  <si>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</si>
  <si>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</si>
  <si>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</si>
  <si>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</si>
  <si>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</si>
  <si>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</si>
  <si>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</si>
  <si>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</si>
  <si>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</si>
  <si>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</si>
  <si>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</si>
  <si>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</si>
  <si>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</si>
  <si>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</si>
  <si>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</si>
  <si>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</si>
  <si>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</si>
  <si>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</si>
  <si>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</si>
  <si>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</si>
  <si>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</si>
  <si>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</si>
  <si>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</si>
  <si>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</si>
  <si>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</si>
  <si>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</si>
  <si>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</si>
  <si>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</si>
  <si>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</si>
  <si>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</si>
  <si>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</si>
  <si>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</si>
  <si>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</si>
  <si>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</si>
  <si>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</si>
  <si>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</si>
  <si>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</si>
  <si>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</si>
  <si>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</si>
  <si>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</si>
  <si>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</si>
  <si>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</si>
  <si>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</si>
  <si>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</si>
  <si>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</si>
  <si>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</si>
  <si>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</si>
  <si>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</si>
  <si>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</si>
  <si>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</si>
  <si>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</si>
  <si>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</si>
  <si>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</si>
  <si>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</si>
  <si>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</si>
  <si>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</si>
  <si>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</si>
  <si>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</si>
  <si>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</si>
  <si>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</si>
  <si>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</si>
  <si>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</si>
  <si>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</si>
  <si>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</si>
  <si>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</si>
  <si>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</si>
  <si>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</si>
  <si>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</si>
  <si>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</si>
  <si>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</si>
  <si>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</si>
  <si>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</si>
  <si>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</si>
  <si>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</si>
  <si>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</si>
  <si>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</si>
  <si>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</si>
  <si>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</si>
  <si>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</si>
  <si>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</si>
  <si>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</si>
  <si>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</si>
  <si>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</si>
  <si>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</si>
  <si>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</si>
  <si>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</si>
  <si>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</si>
  <si>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</si>
  <si>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</si>
  <si>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</si>
  <si>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</si>
  <si>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</si>
  <si>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</si>
  <si>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</si>
  <si>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</si>
  <si>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</si>
  <si>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</si>
  <si>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</si>
  <si>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</si>
  <si>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</si>
  <si>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</si>
  <si>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</si>
  <si>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</si>
  <si>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</si>
  <si>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</si>
  <si>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</si>
  <si>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</si>
  <si>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</si>
  <si>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</si>
  <si>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</si>
  <si>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</si>
  <si>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</si>
  <si>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</si>
  <si>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</si>
  <si>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</si>
  <si>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</si>
  <si>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</si>
  <si>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</si>
  <si>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</si>
  <si>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</si>
  <si>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</si>
  <si>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</si>
  <si>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</si>
  <si>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</si>
  <si>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</si>
  <si>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</si>
  <si>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</si>
  <si>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</si>
  <si>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</si>
  <si>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</si>
  <si>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</si>
  <si>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</si>
  <si>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</si>
  <si>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</si>
  <si>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</si>
  <si>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</si>
  <si>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</si>
  <si>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</si>
  <si>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</si>
  <si>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</si>
  <si>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</si>
  <si>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</si>
  <si>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</si>
  <si>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</si>
  <si>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</si>
  <si>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</si>
  <si>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</si>
  <si>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</si>
  <si>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</si>
  <si>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</si>
  <si>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</si>
  <si>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</si>
  <si>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</si>
  <si>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</si>
  <si>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</si>
  <si>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</si>
  <si>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</si>
  <si>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</si>
  <si>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</si>
  <si>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</si>
  <si>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</si>
  <si>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</si>
  <si>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</si>
  <si>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</si>
  <si>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</si>
  <si>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</si>
  <si>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</si>
  <si>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</si>
  <si>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</si>
  <si>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</si>
  <si>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</si>
  <si>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</si>
  <si>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</si>
  <si>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</si>
  <si>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</si>
  <si>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</si>
  <si>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</si>
  <si>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</si>
  <si>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</si>
  <si>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</si>
  <si>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</si>
  <si>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</si>
  <si>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</si>
  <si>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</si>
  <si>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</si>
  <si>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</si>
  <si>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</si>
  <si>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</si>
  <si>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</si>
  <si>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</si>
  <si>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</si>
  <si>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</si>
  <si>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</si>
  <si>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</si>
  <si>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</si>
  <si>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</si>
  <si>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</si>
  <si>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</si>
  <si>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</si>
  <si>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</si>
  <si>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</si>
  <si>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</si>
  <si>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</si>
  <si>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</si>
  <si>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</si>
  <si>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</si>
  <si>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</si>
  <si>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</si>
  <si>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</si>
  <si>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</si>
  <si>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</si>
  <si>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</si>
  <si>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</si>
  <si>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</si>
  <si>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</si>
  <si>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</si>
  <si>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</si>
  <si>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</si>
  <si>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</si>
  <si>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</si>
  <si>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</si>
  <si>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</si>
  <si>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</si>
  <si>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</si>
  <si>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</si>
  <si>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</si>
  <si>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</si>
  <si>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</si>
  <si>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</si>
  <si>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</si>
  <si>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</si>
  <si>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</si>
  <si>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</si>
  <si>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</si>
  <si>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</si>
  <si>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</si>
  <si>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</si>
  <si>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</si>
  <si>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</si>
  <si>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</si>
  <si>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</si>
  <si>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</si>
  <si>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</si>
  <si>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</si>
  <si>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</si>
  <si>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</si>
  <si>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</si>
  <si>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</si>
  <si>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</si>
  <si>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</si>
  <si>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</si>
  <si>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</si>
  <si>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</si>
  <si>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</si>
  <si>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</si>
  <si>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</si>
  <si>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</si>
  <si>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</si>
  <si>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</si>
  <si>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</si>
  <si>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</si>
  <si>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</si>
  <si>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</si>
  <si>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</si>
  <si>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</si>
  <si>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</si>
  <si>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</si>
  <si>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</si>
  <si>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</si>
  <si>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</si>
  <si>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</si>
  <si>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</si>
  <si>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</si>
  <si>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</si>
  <si>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</si>
  <si>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</si>
  <si>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</si>
  <si>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</si>
  <si>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</si>
  <si>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</si>
  <si>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</si>
  <si>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</si>
  <si>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</si>
  <si>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</si>
  <si>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</si>
  <si>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</si>
  <si>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</si>
  <si>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</si>
  <si>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</si>
  <si>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</si>
  <si>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</si>
  <si>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</si>
  <si>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</si>
  <si>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</si>
  <si>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</si>
  <si>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</si>
  <si>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</si>
  <si>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</si>
  <si>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</si>
  <si>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</si>
  <si>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</si>
  <si>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</si>
  <si>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</si>
  <si>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</si>
  <si>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</si>
  <si>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</si>
  <si>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</si>
  <si>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</si>
  <si>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</si>
  <si>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</si>
  <si>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</si>
  <si>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</si>
  <si>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</si>
  <si>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</si>
  <si>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</si>
  <si>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</si>
  <si>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</si>
  <si>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</si>
  <si>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</si>
  <si>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</si>
  <si>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</si>
  <si>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</si>
  <si>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</si>
  <si>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</si>
  <si>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</si>
  <si>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</si>
  <si>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</si>
  <si>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</si>
  <si>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</si>
  <si>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</si>
  <si>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</si>
  <si>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</si>
  <si>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</si>
  <si>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</si>
  <si>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</si>
  <si>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</si>
  <si>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</si>
  <si>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</si>
  <si>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</si>
  <si>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</si>
  <si>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</si>
  <si>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</si>
  <si>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</si>
  <si>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</si>
  <si>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</si>
  <si>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</si>
  <si>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</si>
  <si>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</si>
  <si>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</si>
  <si>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</si>
  <si>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</si>
  <si>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</si>
  <si>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</si>
  <si>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</si>
  <si>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</si>
  <si>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</si>
  <si>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</si>
  <si>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</si>
  <si>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</si>
  <si>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</si>
  <si>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</si>
  <si>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</si>
  <si>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</si>
  <si>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</si>
  <si>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</si>
  <si>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</si>
  <si>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</si>
  <si>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</si>
  <si>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</si>
  <si>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</si>
  <si>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</si>
  <si>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</si>
  <si>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</si>
  <si>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</si>
  <si>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</si>
  <si>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</si>
  <si>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</si>
  <si>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</si>
  <si>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</si>
  <si>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</si>
  <si>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</si>
  <si>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</si>
  <si>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</si>
  <si>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</si>
  <si>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</si>
  <si>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</si>
  <si>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</si>
  <si>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</si>
  <si>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</si>
  <si>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</si>
  <si>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</si>
  <si>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</si>
  <si>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</si>
  <si>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</si>
  <si>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</si>
  <si>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</si>
  <si>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</si>
  <si>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</si>
  <si>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</si>
  <si>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</si>
  <si>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</si>
  <si>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</si>
  <si>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</si>
  <si>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</si>
  <si>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</si>
  <si>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</si>
  <si>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</si>
  <si>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</si>
  <si>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</si>
  <si>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</si>
  <si>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</si>
  <si>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</si>
  <si>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</si>
  <si>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</si>
  <si>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</si>
  <si>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</si>
  <si>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</si>
  <si>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</si>
  <si>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</si>
  <si>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</si>
  <si>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</si>
  <si>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</si>
  <si>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</si>
  <si>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</si>
  <si>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</si>
  <si>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</si>
  <si>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</si>
  <si>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</si>
  <si>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</si>
  <si>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</si>
  <si>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</si>
  <si>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</si>
  <si>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</si>
  <si>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</si>
  <si>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</si>
  <si>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</si>
  <si>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</si>
  <si>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</si>
  <si>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</si>
  <si>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</si>
  <si>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</si>
  <si>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</si>
  <si>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</si>
  <si>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</si>
  <si>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</si>
  <si>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</si>
  <si>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</si>
  <si>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</si>
  <si>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</si>
  <si>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</si>
  <si>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</si>
  <si>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</si>
  <si>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</si>
  <si>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</si>
  <si>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</si>
  <si>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</si>
  <si>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</si>
  <si>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</si>
  <si>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</si>
  <si>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</si>
  <si>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</si>
  <si>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</si>
  <si>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</si>
  <si>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</si>
  <si>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</si>
  <si>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</si>
  <si>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</si>
  <si>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</si>
  <si>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</si>
  <si>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</si>
  <si>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</si>
  <si>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</si>
  <si>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</si>
  <si>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</si>
  <si>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</si>
  <si>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</si>
  <si>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</si>
  <si>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</si>
  <si>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</si>
  <si>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</si>
  <si>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</si>
  <si>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</si>
  <si>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</si>
  <si>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</si>
  <si>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</si>
  <si>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</si>
  <si>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</si>
  <si>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</si>
  <si>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</si>
  <si>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</si>
  <si>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</si>
  <si>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</si>
  <si>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</si>
  <si>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</si>
  <si>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</si>
  <si>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</si>
  <si>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</si>
  <si>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</si>
  <si>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</si>
  <si>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</si>
  <si>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</si>
  <si>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</si>
  <si>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</si>
  <si>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</si>
  <si>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</si>
  <si>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</si>
  <si>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</si>
  <si>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</si>
  <si>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</si>
  <si>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</si>
  <si>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</si>
  <si>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</si>
  <si>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</si>
  <si>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</si>
  <si>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</si>
  <si>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</si>
  <si>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</si>
  <si>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</si>
  <si>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</si>
  <si>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</si>
  <si>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</si>
  <si>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</si>
  <si>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</si>
  <si>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</si>
  <si>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</si>
  <si>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</si>
  <si>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</si>
  <si>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</si>
  <si>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</si>
  <si>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</si>
  <si>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</si>
  <si>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</si>
  <si>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</si>
  <si>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</si>
  <si>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</si>
  <si>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</si>
  <si>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</si>
  <si>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</si>
  <si>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</si>
  <si>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</si>
  <si>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</si>
  <si>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</si>
  <si>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</si>
  <si>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</si>
  <si>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</si>
  <si>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</si>
  <si>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</si>
  <si>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</si>
  <si>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</si>
  <si>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</si>
  <si>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</si>
  <si>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</si>
  <si>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</si>
  <si>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</si>
  <si>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</si>
  <si>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</si>
  <si>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</si>
  <si>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</si>
  <si>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</si>
  <si>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</si>
  <si>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</si>
  <si>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</si>
  <si>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</si>
  <si>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</si>
  <si>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</si>
  <si>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</si>
  <si>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</si>
  <si>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</si>
  <si>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</si>
  <si>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</si>
  <si>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</si>
  <si>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</si>
  <si>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</si>
  <si>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</si>
  <si>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</si>
  <si>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</si>
  <si>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</si>
  <si>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</si>
  <si>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</si>
  <si>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</si>
  <si>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</si>
  <si>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</si>
  <si>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</si>
  <si>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</si>
  <si>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</si>
  <si>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</si>
  <si>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</si>
  <si>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</si>
  <si>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</si>
  <si>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</si>
  <si>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</si>
  <si>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</si>
  <si>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</si>
  <si>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</si>
  <si>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</si>
  <si>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</si>
  <si>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</si>
  <si>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</si>
  <si>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</si>
  <si>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</si>
  <si>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</si>
  <si>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</si>
  <si>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</si>
  <si>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</si>
  <si>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</si>
  <si>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</si>
  <si>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</si>
  <si>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</si>
  <si>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</si>
  <si>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</si>
  <si>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</si>
  <si>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</si>
  <si>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</si>
  <si>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</si>
  <si>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</si>
  <si>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</si>
  <si>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</si>
  <si>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</si>
  <si>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</si>
  <si>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</si>
  <si>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</si>
  <si>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</si>
  <si>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</si>
  <si>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</si>
  <si>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</si>
  <si>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</si>
  <si>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</si>
  <si>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</si>
  <si>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</si>
  <si>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</si>
  <si>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</si>
  <si>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</si>
  <si>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</si>
  <si>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</si>
  <si>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</si>
  <si>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</si>
  <si>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</si>
  <si>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</si>
  <si>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</si>
  <si>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</si>
  <si>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</si>
  <si>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</si>
  <si>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</si>
  <si>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</si>
  <si>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</si>
  <si>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</si>
  <si>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</si>
  <si>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</si>
  <si>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</si>
  <si>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</si>
  <si>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</si>
  <si>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</si>
  <si>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</si>
  <si>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</si>
  <si>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</si>
  <si>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</si>
  <si>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</si>
  <si>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</si>
  <si>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</si>
  <si>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</si>
  <si>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</si>
  <si>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</si>
  <si>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</si>
  <si>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</si>
  <si>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</si>
  <si>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</si>
  <si>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</si>
  <si>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</si>
  <si>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</si>
  <si>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</si>
  <si>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</si>
  <si>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</si>
  <si>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</si>
  <si>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</si>
  <si>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</si>
  <si>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</si>
  <si>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</si>
  <si>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</si>
  <si>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</si>
  <si>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</si>
  <si>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</si>
  <si>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</si>
  <si>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</si>
  <si>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</si>
  <si>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</si>
  <si>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</si>
  <si>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</si>
  <si>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</si>
  <si>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</si>
  <si>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</si>
  <si>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</si>
  <si>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</si>
  <si>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</si>
  <si>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</si>
  <si>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</si>
  <si>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</si>
  <si>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</si>
  <si>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</si>
  <si>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</si>
  <si>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</si>
  <si>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</si>
  <si>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</si>
  <si>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</si>
  <si>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</si>
  <si>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</si>
  <si>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</si>
  <si>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</si>
  <si>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</si>
  <si>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</si>
  <si>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</si>
  <si>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</si>
  <si>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</si>
  <si>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</si>
  <si>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</si>
  <si>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</si>
  <si>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</si>
  <si>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</si>
  <si>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</si>
  <si>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</si>
  <si>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</si>
  <si>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</si>
  <si>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</si>
  <si>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</si>
  <si>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</si>
  <si>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</si>
  <si>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</si>
  <si>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</si>
  <si>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</si>
  <si>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</si>
  <si>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</si>
  <si>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</si>
  <si>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</si>
  <si>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</si>
  <si>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</si>
  <si>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</si>
  <si>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</si>
  <si>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</si>
  <si>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</si>
  <si>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</si>
  <si>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</si>
  <si>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</si>
  <si>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</si>
  <si>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</si>
  <si>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</si>
  <si>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</si>
  <si>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</si>
  <si>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</si>
  <si>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</si>
  <si>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</si>
  <si>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</si>
  <si>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</si>
  <si>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</si>
  <si>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</si>
  <si>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</si>
  <si>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</si>
  <si>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</si>
  <si>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</si>
  <si>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</si>
  <si>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</si>
  <si>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</si>
  <si>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</si>
  <si>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</si>
  <si>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</si>
  <si>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</si>
  <si>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</si>
  <si>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</si>
  <si>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</si>
  <si>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</si>
  <si>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</si>
  <si>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</si>
  <si>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</si>
  <si>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</si>
  <si>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</si>
  <si>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</si>
  <si>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</si>
  <si>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</si>
  <si>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</si>
  <si>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</si>
  <si>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</si>
  <si>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</si>
  <si>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</si>
  <si>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</si>
  <si>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</si>
  <si>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</si>
  <si>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</si>
  <si>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</si>
  <si>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</si>
  <si>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</si>
  <si>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</si>
  <si>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</si>
  <si>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</si>
  <si>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</si>
  <si>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</si>
  <si>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</si>
  <si>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</si>
  <si>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</si>
  <si>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</si>
  <si>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</si>
  <si>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</si>
  <si>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</si>
  <si>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</si>
  <si>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</si>
  <si>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</si>
  <si>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</si>
  <si>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</si>
  <si>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</si>
  <si>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</si>
  <si>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</si>
  <si>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</si>
  <si>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</si>
  <si>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</si>
  <si>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</si>
  <si>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</si>
  <si>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</si>
  <si>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</si>
  <si>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</si>
  <si>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</si>
  <si>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</si>
  <si>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</si>
  <si>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</si>
  <si>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</si>
  <si>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</si>
  <si>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</si>
  <si>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</si>
  <si>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</si>
  <si>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</si>
  <si>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</si>
  <si>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</si>
  <si>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</si>
  <si>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</si>
  <si>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</si>
  <si>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</si>
  <si>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</si>
  <si>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</si>
  <si>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</si>
  <si>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</si>
  <si>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</si>
  <si>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</si>
  <si>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</si>
  <si>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</si>
  <si>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</si>
  <si>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</si>
  <si>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</si>
  <si>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</si>
  <si>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</si>
  <si>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</si>
  <si>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</si>
  <si>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</si>
  <si>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</si>
  <si>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</si>
  <si>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</si>
  <si>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</si>
  <si>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</si>
  <si>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</si>
  <si>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</si>
  <si>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</si>
  <si>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</si>
  <si>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</si>
  <si>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</si>
  <si>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</si>
  <si>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</si>
  <si>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</si>
  <si>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</si>
  <si>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</si>
  <si>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</si>
  <si>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</si>
  <si>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</si>
  <si>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</si>
  <si>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</si>
  <si>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</si>
  <si>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</si>
  <si>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</si>
  <si>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</si>
  <si>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</si>
  <si>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</si>
  <si>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</si>
  <si>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</si>
  <si>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</si>
  <si>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</si>
  <si>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</si>
  <si>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</si>
  <si>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</si>
  <si>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</si>
  <si>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</si>
  <si>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</si>
  <si>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</si>
  <si>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</si>
  <si>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</si>
  <si>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</si>
  <si>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</si>
  <si>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</si>
  <si>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</si>
  <si>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</si>
  <si>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</si>
  <si>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</si>
  <si>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</si>
  <si>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</si>
  <si>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</si>
  <si>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</si>
  <si>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</si>
  <si>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</si>
  <si>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</si>
  <si>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</si>
  <si>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</si>
  <si>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</si>
  <si>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</si>
  <si>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</si>
  <si>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</si>
  <si>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</si>
  <si>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</si>
  <si>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</si>
  <si>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</si>
  <si>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</si>
  <si>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</si>
  <si>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</si>
  <si>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</si>
  <si>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</si>
  <si>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</si>
  <si>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</si>
  <si>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</si>
  <si>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</si>
  <si>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</si>
  <si>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</si>
  <si>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</si>
  <si>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</si>
  <si>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</si>
  <si>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</si>
  <si>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</si>
  <si>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</si>
  <si>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</si>
  <si>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</si>
  <si>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</si>
  <si>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</si>
  <si>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</si>
  <si>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</si>
  <si>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</si>
  <si>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</si>
  <si>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</si>
  <si>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</si>
  <si>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</si>
  <si>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</si>
  <si>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</si>
  <si>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</si>
  <si>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</si>
  <si>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</si>
  <si>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</si>
  <si>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</si>
  <si>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</si>
  <si>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</si>
  <si>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</si>
  <si>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</si>
  <si>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</si>
  <si>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</si>
  <si>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</si>
  <si>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</si>
  <si>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</si>
  <si>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</si>
  <si>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</si>
  <si>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</si>
  <si>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</si>
  <si>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</si>
  <si>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</si>
  <si>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</si>
  <si>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</si>
  <si>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</si>
  <si>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</si>
  <si>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</si>
  <si>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</si>
  <si>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</si>
  <si>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</si>
  <si>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</si>
  <si>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</si>
  <si>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</si>
  <si>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</si>
  <si>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</si>
  <si>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</si>
  <si>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</si>
  <si>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</si>
  <si>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</si>
  <si>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</si>
  <si>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</si>
  <si>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</si>
  <si>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</si>
  <si>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</si>
  <si>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</si>
  <si>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</si>
  <si>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</si>
  <si>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</si>
  <si>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</si>
  <si>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</si>
  <si>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</si>
  <si>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</si>
  <si>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</si>
  <si>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</si>
  <si>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</si>
  <si>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</si>
  <si>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</si>
  <si>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</si>
  <si>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</si>
  <si>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</si>
  <si>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</si>
  <si>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</si>
  <si>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</si>
  <si>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</si>
  <si>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</si>
  <si>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</si>
  <si>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</si>
  <si>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</si>
  <si>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</si>
  <si>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</si>
  <si>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</si>
  <si>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</si>
  <si>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</si>
  <si>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</si>
  <si>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</si>
  <si>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</si>
  <si>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</si>
  <si>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</si>
  <si>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</si>
  <si>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</si>
  <si>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</si>
  <si>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</si>
  <si>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</si>
  <si>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</si>
  <si>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</si>
  <si>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</si>
  <si>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</si>
  <si>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</si>
  <si>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</si>
  <si>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</si>
  <si>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</si>
  <si>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</si>
  <si>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</si>
  <si>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</si>
  <si>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</si>
  <si>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</si>
  <si>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</si>
  <si>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</si>
  <si>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</si>
  <si>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</si>
  <si>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</si>
  <si>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</si>
  <si>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</si>
  <si>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</si>
  <si>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</si>
  <si>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</si>
  <si>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</si>
  <si>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</si>
  <si>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</si>
  <si>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</si>
  <si>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</si>
  <si>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</si>
  <si>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</si>
  <si>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</si>
  <si>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</si>
  <si>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</si>
  <si>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</si>
  <si>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</si>
  <si>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</si>
  <si>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</si>
  <si>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</si>
  <si>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</si>
  <si>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</si>
  <si>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</si>
  <si>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</si>
  <si>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</si>
  <si>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</si>
  <si>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</si>
  <si>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</si>
  <si>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</si>
  <si>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</si>
  <si>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</si>
  <si>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</si>
  <si>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</si>
  <si>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</si>
  <si>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</si>
  <si>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</si>
  <si>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</si>
  <si>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</si>
  <si>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</si>
  <si>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</si>
  <si>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</si>
  <si>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</si>
  <si>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</si>
  <si>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</si>
  <si>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</si>
  <si>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</si>
  <si>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</si>
  <si>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</si>
  <si>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</si>
  <si>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</si>
  <si>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</si>
  <si>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</si>
  <si>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</si>
  <si>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</si>
  <si>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</si>
  <si>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</si>
  <si>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</si>
  <si>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</si>
  <si>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</si>
  <si>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</si>
  <si>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</si>
  <si>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</si>
  <si>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</si>
  <si>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</si>
  <si>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</si>
  <si>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</si>
  <si>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</si>
  <si>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</si>
  <si>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</si>
  <si>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</si>
  <si>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</si>
  <si>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</si>
  <si>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</si>
  <si>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</si>
  <si>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</si>
  <si>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</si>
  <si>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</si>
  <si>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</si>
  <si>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</si>
  <si>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</si>
  <si>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</si>
  <si>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</si>
  <si>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</si>
  <si>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</si>
  <si>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</si>
  <si>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</si>
  <si>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</si>
  <si>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</si>
  <si>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</si>
  <si>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</si>
  <si>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</si>
  <si>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</si>
  <si>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</si>
  <si>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</si>
  <si>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</si>
  <si>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</si>
  <si>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</si>
  <si>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</si>
  <si>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</si>
  <si>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</si>
  <si>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</si>
  <si>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</si>
  <si>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</si>
  <si>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</si>
  <si>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</si>
  <si>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</si>
  <si>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</si>
  <si>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</si>
  <si>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</si>
  <si>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</si>
  <si>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</si>
  <si>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</si>
  <si>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</si>
  <si>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</si>
  <si>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</si>
  <si>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</si>
  <si>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</si>
  <si>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</si>
  <si>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</si>
  <si>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</si>
  <si>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</si>
  <si>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</si>
  <si>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</si>
  <si>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</si>
  <si>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</si>
  <si>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</si>
  <si>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</si>
  <si>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</si>
  <si>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</si>
  <si>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</si>
  <si>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</si>
  <si>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</si>
  <si>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</si>
  <si>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</si>
  <si>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</si>
  <si>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</si>
  <si>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</si>
  <si>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</si>
  <si>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</si>
  <si>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</si>
  <si>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</si>
  <si>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</si>
  <si>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</si>
  <si>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</si>
  <si>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</si>
  <si>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</si>
  <si>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</si>
  <si>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</si>
  <si>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</si>
  <si>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</si>
  <si>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</si>
  <si>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</si>
  <si>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</si>
  <si>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</si>
  <si>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</si>
  <si>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</si>
  <si>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</si>
  <si>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</si>
  <si>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</si>
  <si>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</si>
  <si>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</si>
  <si>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</si>
  <si>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</si>
  <si>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</si>
  <si>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</si>
  <si>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</si>
  <si>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</si>
  <si>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</si>
  <si>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</si>
  <si>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</si>
  <si>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</si>
  <si>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</si>
  <si>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</si>
  <si>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</si>
  <si>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</si>
  <si>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</si>
  <si>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</si>
  <si>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</si>
  <si>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</si>
  <si>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</si>
  <si>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</si>
  <si>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</si>
  <si>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</si>
  <si>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</si>
  <si>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</si>
  <si>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</si>
  <si>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</si>
  <si>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</si>
  <si>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</si>
  <si>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</si>
  <si>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</si>
  <si>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</si>
  <si>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</si>
  <si>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</si>
  <si>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</si>
  <si>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</si>
  <si>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</si>
  <si>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</si>
  <si>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</si>
  <si>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</si>
  <si>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</si>
  <si>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</si>
  <si>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</si>
  <si>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</si>
  <si>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</si>
  <si>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</si>
  <si>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</si>
  <si>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</si>
  <si>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</si>
  <si>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</si>
  <si>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</si>
  <si>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</si>
  <si>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</si>
  <si>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</si>
  <si>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</si>
  <si>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</si>
  <si>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</si>
  <si>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</si>
  <si>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</si>
  <si>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</si>
  <si>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</si>
  <si>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</si>
  <si>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</si>
  <si>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</si>
  <si>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</si>
  <si>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</si>
  <si>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</si>
  <si>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</si>
  <si>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</si>
  <si>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</si>
  <si>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</si>
  <si>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</si>
  <si>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</si>
  <si>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</si>
  <si>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</si>
  <si>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</si>
  <si>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</si>
  <si>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</si>
  <si>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</si>
  <si>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</si>
  <si>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</si>
  <si>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</si>
  <si>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</si>
  <si>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</si>
  <si>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</si>
  <si>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</si>
  <si>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</si>
  <si>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</si>
  <si>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</si>
  <si>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</si>
  <si>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</si>
  <si>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</si>
  <si>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</si>
  <si>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</si>
  <si>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</si>
  <si>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</si>
  <si>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</si>
  <si>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</si>
  <si>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</si>
  <si>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</si>
  <si>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</si>
  <si>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</si>
  <si>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</si>
  <si>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</si>
  <si>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</si>
  <si>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</si>
  <si>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</si>
  <si>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</si>
  <si>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</si>
  <si>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</si>
  <si>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</si>
  <si>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</si>
  <si>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</si>
  <si>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</si>
  <si>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</si>
  <si>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</si>
  <si>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</si>
  <si>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</si>
  <si>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</si>
  <si>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</si>
  <si>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</si>
  <si>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</si>
  <si>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</si>
  <si>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</si>
  <si>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</si>
  <si>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</si>
  <si>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</si>
  <si>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</si>
  <si>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</si>
  <si>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</si>
  <si>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</si>
  <si>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</si>
  <si>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</si>
  <si>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</si>
  <si>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</si>
  <si>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</si>
  <si>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</si>
  <si>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</si>
  <si>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</si>
  <si>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</si>
  <si>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</si>
  <si>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</si>
  <si>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</si>
  <si>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</si>
  <si>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</si>
  <si>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</si>
  <si>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</si>
  <si>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</si>
  <si>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</si>
  <si>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</si>
  <si>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</si>
  <si>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</si>
  <si>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</si>
  <si>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</si>
  <si>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</si>
  <si>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</si>
  <si>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</si>
  <si>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</si>
  <si>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</si>
  <si>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</si>
  <si>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</si>
  <si>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</si>
  <si>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</si>
  <si>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</si>
  <si>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</si>
  <si>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</si>
  <si>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</si>
  <si>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</si>
  <si>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</si>
  <si>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</si>
  <si>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</si>
  <si>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</si>
  <si>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</si>
  <si>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</si>
  <si>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</si>
  <si>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</si>
  <si>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</si>
  <si>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</si>
  <si>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</si>
  <si>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</si>
  <si>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</si>
  <si>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</si>
  <si>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</si>
  <si>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</si>
  <si>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</si>
  <si>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</si>
  <si>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</si>
  <si>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</si>
  <si>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</si>
  <si>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</si>
  <si>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</si>
  <si>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</si>
  <si>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</si>
  <si>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</si>
  <si>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</si>
  <si>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</si>
  <si>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</si>
  <si>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</si>
  <si>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</si>
  <si>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</si>
  <si>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</si>
  <si>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</si>
  <si>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</si>
  <si>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</si>
  <si>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</si>
  <si>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</si>
  <si>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</si>
  <si>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</si>
  <si>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</si>
  <si>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</si>
  <si>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</si>
  <si>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</si>
  <si>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</si>
  <si>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</si>
  <si>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</si>
  <si>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</si>
  <si>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</si>
  <si>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</si>
  <si>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</si>
  <si>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</si>
  <si>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</si>
  <si>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</si>
  <si>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</si>
  <si>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</si>
  <si>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</si>
  <si>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</si>
  <si>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</si>
  <si>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</si>
  <si>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</si>
  <si>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</si>
  <si>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</si>
  <si>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</si>
  <si>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</si>
  <si>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</si>
  <si>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</si>
  <si>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</si>
  <si>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</si>
  <si>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</si>
  <si>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</si>
  <si>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</si>
  <si>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</si>
  <si>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</si>
  <si>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</si>
  <si>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</si>
  <si>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</si>
  <si>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</si>
  <si>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</si>
  <si>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</si>
  <si>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</si>
  <si>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</si>
  <si>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</si>
  <si>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</si>
  <si>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</si>
  <si>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</si>
  <si>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</si>
  <si>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</si>
  <si>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</si>
  <si>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</si>
  <si>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</si>
  <si>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</si>
  <si>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</si>
  <si>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</si>
  <si>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</si>
  <si>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</si>
  <si>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</si>
  <si>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</si>
  <si>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</si>
  <si>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</si>
  <si>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</si>
  <si>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</si>
  <si>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</si>
  <si>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</si>
  <si>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</si>
  <si>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</si>
  <si>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</si>
  <si>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</si>
  <si>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</si>
  <si>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</si>
  <si>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</si>
  <si>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</si>
  <si>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</si>
  <si>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</si>
  <si>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</si>
  <si>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</si>
  <si>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</si>
  <si>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</si>
  <si>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</si>
  <si>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</si>
  <si>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</si>
  <si>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</si>
  <si>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</si>
  <si>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</si>
  <si>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</si>
  <si>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</si>
  <si>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</si>
  <si>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</si>
  <si>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</si>
  <si>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</si>
  <si>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</si>
  <si>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</si>
  <si>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</si>
  <si>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</si>
  <si>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</si>
  <si>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</si>
  <si>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</si>
  <si>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</si>
  <si>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</si>
  <si>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</si>
  <si>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</si>
  <si>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</si>
  <si>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</si>
  <si>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</si>
  <si>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</si>
  <si>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</si>
  <si>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</si>
  <si>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</si>
  <si>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</si>
  <si>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</si>
  <si>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</si>
  <si>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</si>
  <si>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</si>
  <si>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</si>
  <si>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</si>
  <si>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</si>
  <si>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</si>
  <si>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</si>
  <si>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</si>
  <si>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</si>
  <si>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</si>
  <si>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</si>
  <si>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</si>
  <si>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</si>
  <si>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</si>
  <si>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</si>
  <si>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</si>
  <si>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</si>
  <si>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</si>
  <si>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</si>
  <si>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</si>
  <si>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</si>
  <si>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</si>
  <si>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</si>
  <si>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</si>
  <si>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</si>
  <si>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</si>
  <si>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</si>
  <si>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</si>
  <si>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</si>
  <si>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</si>
  <si>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</si>
  <si>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</si>
  <si>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</si>
  <si>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</si>
  <si>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</si>
  <si>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</si>
  <si>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</si>
  <si>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</si>
  <si>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</si>
  <si>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</si>
  <si>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</si>
  <si>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</si>
  <si>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</si>
  <si>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</si>
  <si>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</si>
  <si>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</si>
  <si>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</si>
  <si>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</si>
  <si>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</si>
  <si>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</si>
  <si>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</si>
  <si>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</si>
  <si>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</si>
  <si>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</si>
  <si>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</si>
  <si>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</si>
  <si>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</si>
  <si>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</si>
  <si>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</si>
  <si>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</si>
  <si>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</si>
  <si>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</si>
  <si>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</si>
  <si>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</si>
  <si>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</si>
  <si>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</si>
  <si>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</si>
  <si>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</si>
  <si>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</si>
  <si>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</si>
  <si>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</si>
  <si>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</si>
  <si>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</si>
  <si>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</si>
  <si>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</si>
  <si>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</si>
  <si>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</si>
  <si>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</si>
  <si>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</si>
  <si>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</si>
  <si>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</si>
  <si>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</si>
  <si>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</si>
  <si>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</si>
  <si>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</si>
  <si>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</si>
  <si>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</si>
  <si>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</si>
  <si>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</si>
  <si>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</si>
  <si>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</si>
  <si>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</si>
  <si>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</si>
  <si>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</si>
  <si>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</si>
  <si>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</si>
  <si>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</si>
  <si>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</si>
  <si>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</si>
  <si>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</si>
  <si>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</si>
  <si>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</si>
  <si>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</si>
  <si>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</si>
  <si>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</si>
  <si>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</si>
  <si>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</si>
  <si>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</si>
  <si>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</si>
  <si>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</si>
  <si>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</si>
  <si>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</si>
  <si>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</si>
  <si>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</si>
  <si>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</si>
  <si>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</si>
  <si>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</si>
  <si>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</si>
  <si>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</si>
  <si>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</si>
  <si>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</si>
  <si>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</si>
  <si>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</si>
  <si>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</si>
  <si>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</si>
  <si>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</si>
  <si>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</si>
  <si>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</si>
  <si>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</si>
  <si>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</si>
  <si>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</si>
  <si>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</si>
  <si>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</si>
  <si>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</si>
  <si>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</si>
  <si>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</si>
  <si>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</si>
  <si>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</si>
  <si>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</si>
  <si>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</si>
  <si>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</si>
  <si>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</si>
  <si>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</si>
  <si>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</si>
  <si>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</si>
  <si>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</si>
  <si>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</si>
  <si>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</si>
  <si>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</si>
  <si>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</si>
  <si>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</si>
  <si>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</si>
  <si>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</si>
  <si>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</si>
  <si>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</si>
  <si>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</si>
  <si>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</si>
  <si>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</si>
  <si>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</si>
  <si>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</si>
  <si>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</si>
  <si>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</si>
  <si>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</si>
  <si>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</si>
  <si>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</si>
  <si>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</si>
  <si>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</si>
  <si>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</si>
  <si>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</si>
  <si>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</si>
  <si>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</si>
  <si>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</si>
  <si>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</si>
  <si>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</si>
  <si>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</si>
  <si>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</si>
  <si>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</si>
  <si>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</si>
  <si>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</si>
  <si>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</si>
  <si>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</si>
  <si>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</si>
  <si>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</si>
  <si>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</si>
  <si>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</si>
  <si>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</si>
  <si>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</si>
  <si>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</si>
  <si>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</si>
  <si>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</si>
  <si>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</si>
  <si>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</si>
  <si>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</si>
  <si>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</si>
  <si>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</si>
  <si>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</si>
  <si>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</si>
  <si>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</si>
  <si>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</si>
  <si>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</si>
  <si>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</si>
  <si>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</si>
  <si>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</si>
  <si>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</si>
  <si>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</si>
  <si>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</si>
  <si>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</si>
  <si>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</si>
  <si>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</si>
  <si>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</si>
  <si>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</si>
  <si>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</si>
  <si>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</si>
  <si>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</si>
  <si>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</si>
  <si>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</si>
  <si>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</si>
  <si>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</si>
  <si>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</si>
  <si>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</si>
  <si>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</si>
  <si>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</si>
  <si>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</si>
  <si>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</si>
  <si>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</si>
  <si>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</si>
  <si>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</si>
  <si>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</si>
  <si>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</si>
  <si>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</si>
  <si>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</si>
  <si>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</si>
  <si>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</si>
  <si>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</si>
  <si>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</si>
  <si>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</si>
  <si>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</si>
  <si>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</si>
  <si>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</si>
  <si>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</si>
  <si>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</si>
  <si>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</si>
  <si>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</si>
  <si>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</si>
  <si>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</si>
  <si>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</si>
  <si>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</si>
  <si>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</si>
  <si>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</si>
  <si>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</si>
  <si>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</si>
  <si>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</si>
  <si>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</si>
  <si>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</si>
  <si>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</si>
  <si>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</si>
  <si>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</si>
  <si>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</si>
  <si>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</si>
  <si>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</si>
  <si>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</si>
  <si>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</si>
  <si>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</si>
  <si>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</si>
  <si>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</si>
  <si>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</si>
  <si>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</si>
  <si>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</si>
  <si>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</si>
  <si>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</si>
  <si>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</si>
  <si>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</si>
  <si>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</si>
  <si>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</si>
  <si>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</si>
  <si>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</si>
  <si>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</si>
  <si>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</si>
  <si>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</si>
  <si>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</si>
  <si>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</si>
  <si>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</si>
  <si>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</si>
  <si>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</si>
  <si>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</si>
  <si>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</si>
  <si>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</si>
  <si>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</si>
  <si>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</si>
  <si>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</si>
  <si>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</si>
  <si>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</si>
  <si>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</si>
  <si>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</si>
  <si>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</si>
  <si>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</si>
  <si>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</si>
  <si>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</si>
  <si>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</si>
  <si>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</si>
  <si>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</si>
  <si>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</si>
  <si>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</si>
  <si>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</si>
  <si>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</si>
  <si>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</si>
  <si>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</si>
  <si>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</si>
  <si>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</si>
  <si>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</si>
  <si>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</si>
  <si>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</si>
  <si>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</si>
  <si>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</si>
  <si>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</si>
  <si>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</si>
  <si>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</si>
  <si>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</si>
  <si>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</si>
  <si>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</si>
  <si>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</si>
  <si>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</si>
  <si>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</si>
  <si>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</si>
  <si>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</si>
  <si>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</si>
  <si>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</si>
  <si>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</si>
  <si>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</si>
  <si>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</si>
  <si>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</si>
  <si>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</si>
  <si>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</si>
  <si>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</si>
  <si>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</si>
  <si>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</si>
  <si>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</si>
  <si>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</si>
  <si>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</si>
  <si>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</si>
  <si>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</si>
  <si>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</si>
  <si>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</si>
  <si>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</si>
  <si>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</si>
  <si>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</si>
  <si>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</si>
  <si>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</si>
  <si>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</si>
  <si>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</si>
  <si>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</si>
  <si>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</si>
  <si>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</si>
  <si>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</si>
  <si>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</si>
  <si>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</si>
  <si>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</si>
  <si>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</si>
  <si>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</si>
  <si>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</si>
  <si>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</si>
  <si>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</si>
  <si>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</si>
  <si>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</si>
  <si>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</si>
  <si>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</si>
  <si>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</si>
  <si>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</si>
  <si>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</si>
  <si>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</si>
  <si>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</si>
  <si>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</si>
  <si>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</si>
  <si>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</si>
  <si>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</si>
  <si>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</si>
  <si>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</si>
  <si>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</si>
  <si>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</si>
  <si>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</si>
  <si>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</si>
  <si>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</si>
  <si>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</si>
  <si>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</si>
  <si>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</si>
  <si>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</si>
  <si>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</si>
  <si>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</si>
  <si>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</si>
  <si>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</si>
  <si>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</si>
  <si>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</si>
  <si>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</si>
  <si>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</si>
  <si>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</si>
  <si>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</si>
  <si>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</si>
  <si>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</si>
  <si>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</si>
  <si>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</si>
  <si>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</si>
  <si>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</si>
  <si>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</si>
  <si>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</si>
  <si>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</si>
  <si>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</si>
  <si>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</si>
  <si>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</si>
  <si>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</si>
  <si>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</si>
  <si>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</si>
  <si>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</si>
  <si>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</si>
  <si>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</si>
  <si>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</si>
  <si>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</si>
  <si>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</si>
  <si>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</si>
  <si>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</si>
  <si>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</si>
  <si>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</si>
  <si>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</si>
  <si>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</si>
  <si>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</si>
  <si>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</si>
  <si>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</si>
  <si>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</si>
  <si>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</si>
  <si>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</si>
  <si>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</si>
  <si>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</si>
  <si>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</si>
  <si>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</si>
  <si>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</si>
  <si>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</si>
  <si>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</si>
  <si>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</si>
  <si>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</si>
  <si>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</si>
  <si>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</si>
  <si>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50 min </t>
  </si>
  <si>
    <t xml:space="preserve"> PCM-20250215-00000830 </t>
  </si>
  <si>
    <t>LTE site still down and  site located in aramco area access issue need special permission</t>
  </si>
  <si>
    <t>jed2145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</si>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</sst>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308.73591574074089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45971.684341666667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45971.684341666667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45971.684341666667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45971.684341666667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45971.684341666667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45971.684341666667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45971.684341666667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45971.684341666667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45971.684341666667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45971.684341666667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45971.684341666667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45971.684341666667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45971.684341666667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45971.684341666667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45971.684341666667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45971.684341666667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45971.684341666667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45971.684341666667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45971.684341666667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45971.684341666667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45971.684341666667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45971.684341666667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45971.684341666667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45971.684341666667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45971.684341666667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45971.684341666667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45971.684341666667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45971.684341666667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45971.684341666667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45971.684341666667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45971.684341666667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45971.684341666667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45971.684341666667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45971.684341666667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45971.684341666667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45971.684341666667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45971.684341666667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45971.684341666667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45971.684341666667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45971.684341666667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45971.684341666667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45971.684341666667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45971.684341666667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45971.684341666667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45971.684341666667</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45971.684341666667</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146.68450370370556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c r="F4" s="104"/>
      <c r="G4" s="105">
        <f t="shared" ref="G4:G26" ca="1" si="1">IFERROR(NOW()-F4,"-")</f>
        <v>45971.684341666667</v>
      </c>
      <c r="H4" s="104">
        <v>45971.626377314817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45971.684341666667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61"/>
      <c r="E6" s="103"/>
      <c r="F6" s="104"/>
      <c r="G6" s="105">
        <f t="shared" ca="1" si="1"/>
        <v>45971.684341666667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45971.684341666667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45971.684341666667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45971.684341666667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45971.684341666667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45971.684341666667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45971.684341666667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45971.684341666667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45971.684341666667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45971.684341666667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45971.684341666667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45971.684341666667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45971.684341666667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45971.684341666667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45971.684341666667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45971.684341666667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45971.684341666667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45971.684341666667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45971.684341666667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45971.684341666667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45971.684341666667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2">IFERROR(NOW()-F27,"-")</f>
        <v>45971.684341666667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45971.684341666667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45971.684341666667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45971.684341666667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45971.684341666667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45971.684341666667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t="shared" ca="1" si="2"/>
        <v>45971.684341666667</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45971.684341666667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45971.684341666667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45971.684341666667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45971.684341666667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45971.684341666667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45971.684341666667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45971.684341666667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45971.684341666667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45971.684341666667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45971.684341666667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45971.684341666667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45971.684341666667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45971.684341666667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45971.684341666667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45971.684341666667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45971.684341666667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45971.684341666667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45971.684341666667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45971.684341666667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45971.684341666667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45971.684341666667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45971.684341666667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45971.684341666667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45971.684341666667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45971.684341666667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45971.684341666667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45971.684341666667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45971.684341666667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45971.684341666667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45971.684341666667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45971.684341666667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45971.684341666667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45971.684341666667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45971.684341666667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45971.684341666667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45971.684341666667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45971.684341666667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45971.684341666667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45971.684341666667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45971.684341666667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45971.684341666667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45971.684341666667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45971.684341666667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45971.684341666667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45971.684341666667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45971.684341666667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45971.684341666667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45971.684341666667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45971.684341666667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45971.684341666667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45971.684341666667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45971.684341666667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45971.684341666667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45971.684341666667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45971.684341666667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45971.684341666667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45971.684341666667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45971.684341666667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45971.684341666667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45971.684341666667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45971.684341666667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45971.684341666667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45971.684341666667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45971.684341666667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45971.684341666667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45971.684341666667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45971.684341666667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45971.684341666667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45971.684341666667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45971.684341666667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45971.684341666667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45971.684341666667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45971.684341666667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45971.684341666667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45971.684341666667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45971.684341666667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45971.684341666667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45971.684341666667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45971.684341666667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45971.684341666667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45971.684341666667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45971.684341666667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45971.684341666667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45971.684341666667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45971.684341666667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45971.684341666667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45971.684341666667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45971.684341666667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45971.684341666667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45971.684341666667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45971.684341666667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45971.684341666667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45971.684341666667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45971.684341666667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45971.684341666667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45971.684341666667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45971.684341666667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45971.684341666667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45971.684341666667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45971.684341666667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45971.684341666667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45971.684341666667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45971.684341666667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45971.684341666667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45971.684341666667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45971.684341666667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45971.684341666667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45971.684341666667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45971.684341666667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45971.684341666667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45971.684341666667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45971.684341666667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45971.684341666667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45971.684341666667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45971.684341666667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45971.684341666667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45971.684341666667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45971.684341666667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45971.684341666667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45971.684341666667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45971.684341666667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45971.684341666667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45971.684341666667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45971.684341666667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45971.684341666667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45971.684341666667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45971.684341666667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45971.684341666667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45971.684341666667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45971.684341666667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45971.684341666667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45971.684341666667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45971.684341666667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45971.684341666667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45971.684341666667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45971.684341666667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45971.684341666667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45971.684341666667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45971.684341666667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45971.684341666667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45971.684341666667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45971.684341666667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45971.684341666667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45971.684341666667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45971.684341666667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45971.684341666667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45971.684341666667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45971.684341666667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45971.684341666667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45971.684341666667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45971.684341666667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45971.684341666667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45971.684341666667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45971.684341666667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45971.684341666667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45971.684341666667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45971.684341666667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45971.684341666667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45971.684341666667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45971.684341666667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45971.684341666667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45971.684341666667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45971.684341666667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45971.684341666667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45971.684341666667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45971.684341666667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45971.684341666667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45971.684341666667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45971.684341666667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45971.684341666667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45971.684341666667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45971.684341666667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45971.684341666667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45971.684341666667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45971.684341666667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45971.684341666667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45971.684341666667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45971.684341666667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45971.684341666667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45971.684341666667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45971.684341666667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45971.684341666667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45971.684341666667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45971.684341666667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45971.684341666667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45971.684341666667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45971.684341666667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45971.684341666667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45971.684341666667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45971.684341666667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45971.684341666667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45971.684341666667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45971.684341666667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45971.684341666667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45971.684341666667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45971.684341666667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45971.684341666667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45971.684341666667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45971.684341666667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45971.684341666667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45971.684341666667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45971.684341666667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45971.684341666667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45971.684341666667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45971.684341666667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45971.684341666667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45971.684341666667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45971.684341666667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45971.684341666667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45971.684341666667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45971.684341666667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45971.684341666667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45971.684341666667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45971.684341666667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45971.684341666667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45971.684341666667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45971.684341666667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45971.684341666667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45971.684341666667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45971.684341666667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45971.684341666667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45971.684341666667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45971.684341666667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45971.684341666667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45971.684341666667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45971.684341666667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45971.684341666667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45971.684341666667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45971.684341666667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45971.684341666667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45971.684341666667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45971.684341666667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45971.684341666667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45971.684341666667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45971.684341666667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45971.684341666667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45971.684341666667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45971.684341666667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45971.684341666667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45971.684341666667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45971.684341666667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45971.684341666667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45971.684341666667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45971.684341666667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45971.684341666667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45971.684341666667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45971.684341666667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45971.684341666667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45971.684341666667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45971.684341666667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45971.684341666667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45971.684341666667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45971.684341666667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45971.684341666667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45971.684341666667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45971.684341666667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45971.684341666667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45971.684341666667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45971.684341666667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45971.684341666667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45971.684341666667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45971.684341666667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45971.684341666667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45971.684341666667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45971.684341666667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45971.684341666667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45971.684341666667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45971.684341666667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45971.684341666667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45971.684341666667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45971.684341666667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45971.684341666667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45971.684341666667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45971.684341666667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45971.684341666667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45971.684341666667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45971.684341666667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45971.684341666667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45971.684341666667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45971.684341666667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45971.684341666667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45971.684341666667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45971.684341666667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45971.684341666667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45971.684341666667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45971.684341666667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45971.684341666667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45971.684341666667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45971.684341666667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45971.684341666667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45971.684341666667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45971.684341666667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45971.684341666667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45971.684341666667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45971.684341666667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45971.684341666667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45971.684341666667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45971.684341666667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45971.684341666667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45971.684341666667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45971.684341666667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45971.684341666667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45971.684341666667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45971.684341666667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45971.684341666667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45971.684341666667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45971.684341666667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45971.684341666667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45971.684341666667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45971.684341666667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45971.684341666667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45971.684341666667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45971.684341666667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45971.684341666667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45971.684341666667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45971.684341666667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45971.684341666667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45971.684341666667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45971.684341666667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45971.684341666667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45971.684341666667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45971.684341666667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45971.684341666667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45971.684341666667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45971.684341666667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45971.684341666667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45971.684341666667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45971.684341666667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45971.684341666667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45971.684341666667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45971.684341666667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45971.684341666667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45971.684341666667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45971.684341666667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45971.684341666667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45971.684341666667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45971.684341666667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45971.684341666667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45971.684341666667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45971.684341666667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45971.684341666667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45971.684341666667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45971.684341666667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45971.684341666667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45971.684341666667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45971.684341666667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45971.684341666667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45971.684341666667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45971.684341666667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45971.684341666667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45971.684341666667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45971.684341666667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45971.684341666667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45971.684341666667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45971.684341666667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45971.684341666667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45971.684341666667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45971.684341666667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45971.684341666667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45971.684341666667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45971.684341666667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45971.684341666667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45971.684341666667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45971.684341666667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45971.684341666667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45971.684341666667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45971.684341666667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45971.684341666667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45971.684341666667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45971.684341666667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45971.684341666667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45971.684341666667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45971.684341666667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45971.684341666667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45971.684341666667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45971.684341666667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45971.684341666667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45971.684341666667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45971.684341666667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45971.684341666667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45971.684341666667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45971.684341666667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45971.684341666667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45971.684341666667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45971.684341666667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45971.684341666667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45971.684341666667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45971.684341666667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45971.684341666667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45971.684341666667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45971.684341666667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45971.684341666667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45971.684341666667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45971.684341666667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45971.684341666667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45971.684341666667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45971.684341666667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45971.684341666667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45971.684341666667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45971.684341666667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45971.684341666667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45971.684341666667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45971.684341666667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45971.684341666667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45971.684341666667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45971.684341666667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45971.684341666667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45971.684341666667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45971.684341666667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45971.684341666667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45971.684341666667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45971.684341666667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45971.684341666667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45971.684341666667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45971.684341666667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45971.684341666667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45971.684341666667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45971.684341666667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45971.684341666667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45971.684341666667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45971.684341666667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45971.684341666667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45971.684341666667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45971.684341666667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45971.684341666667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45971.684341666667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45971.684341666667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45971.684341666667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45971.684341666667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45971.684341666667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45971.684341666667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45971.684341666667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45971.684341666667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45971.684341666667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45971.684341666667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45971.684341666667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45971.684341666667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45971.684341666667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45971.684341666667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45971.684341666667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45971.684341666667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45971.684341666667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45971.684341666667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45971.684341666667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45971.684341666667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45971.684341666667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45971.684341666667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45971.684341666667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45971.684341666667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45971.684341666667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45971.684341666667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45971.684341666667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45971.684341666667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45971.684341666667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45971.684341666667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45971.684341666667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45971.684341666667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45971.684341666667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45971.684341666667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45971.684341666667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45971.684341666667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45971.684341666667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45971.684341666667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45971.684341666667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45971.684341666667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45971.684341666667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45971.684341666667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45971.684341666667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45971.684341666667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45971.684341666667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45971.684341666667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45971.684341666667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45971.684341666667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45971.684341666667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45971.684341666667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45971.684341666667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45971.684341666667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45971.684341666667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45971.684341666667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45971.684341666667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45971.684341666667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45971.684341666667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45971.684341666667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45971.684341666667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45971.684341666667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45971.684341666667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45971.684341666667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45971.684341666667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45971.684341666667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45971.684341666667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45971.684341666667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45971.684341666667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45971.684341666667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45971.684341666667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45971.684341666667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45971.684341666667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45971.684341666667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45971.684341666667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45971.684341666667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45971.684341666667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45971.684341666667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45971.684341666667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45971.684341666667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45971.684341666667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45971.684341666667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45971.684341666667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45971.684341666667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45971.684341666667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45971.684341666667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45971.684341666667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45971.684341666667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45971.684341666667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45971.684341666667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45971.684341666667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45971.684341666667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45971.684341666667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45971.684341666667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45971.684341666667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45971.684341666667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45971.684341666667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45971.684341666667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45971.684341666667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45971.684341666667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45971.684341666667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45971.684341666667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45971.684341666667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45971.684341666667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45971.684341666667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45971.684341666667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45971.684341666667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45971.684341666667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45971.684341666667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45971.684341666667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45971.684341666667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45971.684341666667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45971.684341666667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45971.684341666667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45971.684341666667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45971.684341666667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45971.684341666667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45971.684341666667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45971.684341666667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45971.684341666667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45971.684341666667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45971.684341666667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45971.684341666667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45971.684341666667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45971.684341666667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45971.684341666667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45971.684341666667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45971.684341666667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45971.684341666667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45971.684341666667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45971.684341666667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45971.684341666667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45971.684341666667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45971.684341666667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45971.684341666667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45971.684341666667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45971.684341666667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45971.684341666667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45971.684341666667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45971.684341666667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45971.684341666667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45971.684341666667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45971.684341666667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45971.684341666667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45971.684341666667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45971.684341666667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45971.684341666667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45971.684341666667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45971.684341666667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45971.684341666667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45971.684341666667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45971.684341666667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45971.684341666667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45971.684341666667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45971.684341666667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45971.684341666667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45971.684341666667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45971.684341666667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45971.684341666667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45971.684341666667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45971.684341666667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45971.684341666667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45971.684341666667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45971.684341666667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45971.684341666667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45971.684341666667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45971.684341666667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45971.684341666667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45971.684341666667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45971.684341666667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45971.684341666667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45971.684341666667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45971.684341666667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45971.684341666667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45971.684341666667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45971.684341666667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45971.684341666667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45971.684341666667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45971.684341666667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45971.684341666667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45971.684341666667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45971.684341666667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45971.684341666667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45971.684341666667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45971.684341666667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45971.684341666667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45971.684341666667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45971.684341666667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45971.684341666667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45971.684341666667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45971.684341666667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45971.684341666667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45971.684341666667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45971.684341666667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45971.684341666667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45971.684341666667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45971.684341666667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45971.684341666667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45971.684341666667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45971.684341666667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45971.684341666667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45971.684341666667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45971.684341666667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45971.684341666667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45971.684341666667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45971.684341666667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45971.684341666667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45971.684341666667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45971.684341666667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45971.684341666667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45971.684341666667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45971.684341666667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45971.684341666667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45971.684341666667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45971.684341666667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45971.684341666667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45971.684341666667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45971.684341666667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45971.684341666667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45971.684341666667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45971.684341666667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45971.684341666667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45971.684341666667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45971.684341666667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45971.684341666667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45971.684341666667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45971.684341666667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45971.684341666667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45971.684341666667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45971.684341666667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45971.684341666667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45971.684341666667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45971.684341666667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45971.684341666667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45971.684341666667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45971.684341666667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45971.684341666667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45971.684341666667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45971.684341666667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45971.684341666667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45971.684341666667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45971.684341666667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45971.684341666667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45971.684341666667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45971.684341666667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45971.684341666667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45971.684341666667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45971.684341666667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45971.684341666667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45971.684341666667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45971.684341666667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45971.684341666667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45971.684341666667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45971.684341666667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45971.684341666667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45971.684341666667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45971.684341666667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45971.684341666667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45971.684341666667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45971.684341666667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45971.684341666667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45971.684341666667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45971.684341666667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45971.684341666667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45971.684341666667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45971.684341666667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45971.684341666667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45971.684341666667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45971.684341666667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45971.684341666667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45971.684341666667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45971.684341666667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45971.684341666667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45971.684341666667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45971.684341666667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45971.684341666667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45971.684341666667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45971.684341666667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45971.684341666667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45971.684341666667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45971.684341666667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45971.684341666667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45971.684341666667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45971.684341666667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45971.684341666667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45971.684341666667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45971.684341666667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45971.684341666667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45971.684341666667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45971.684341666667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45971.684341666667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45971.684341666667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45971.684341666667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45971.684341666667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45971.684341666667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45971.684341666667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45971.684341666667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45971.684341666667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45971.684341666667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45971.684341666667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45971.684341666667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45971.684341666667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45971.684341666667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45971.684341666667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45971.684341666667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45971.684341666667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45971.684341666667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45971.684341666667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45971.684341666667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45971.684341666667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45971.684341666667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45971.684341666667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45971.684341666667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45971.684341666667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45971.684341666667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45971.684341666667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45971.684341666667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45971.684341666667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45971.684341666667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45971.684341666667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45971.684341666667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45971.684341666667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45971.684341666667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45971.684341666667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45971.684341666667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45971.684341666667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45971.684341666667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45971.684341666667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45971.684341666667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45971.684341666667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45971.684341666667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45971.684341666667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45971.684341666667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45971.684341666667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45971.684341666667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45971.684341666667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45971.684341666667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45971.684341666667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45971.684341666667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45971.684341666667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45971.684341666667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45971.684341666667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45971.684341666667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45971.684341666667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45971.684341666667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45971.684341666667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45971.684341666667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45971.684341666667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45971.684341666667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45971.684341666667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45971.684341666667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45971.684341666667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45971.684341666667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45971.684341666667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45971.684341666667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45971.684341666667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45971.684341666667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45971.684341666667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45971.684341666667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45971.684341666667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45971.684341666667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45971.684341666667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45971.684341666667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45971.684341666667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45971.684341666667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45971.684341666667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45971.684341666667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45971.684341666667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45971.684341666667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45971.684341666667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45971.684341666667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45971.684341666667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45971.684341666667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45971.684341666667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45971.684341666667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45971.684341666667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45971.684341666667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45971.684341666667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45971.684341666667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45971.684341666667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45971.684341666667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45971.684341666667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45971.684341666667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45971.684341666667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45971.684341666667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45971.684341666667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45971.684341666667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45971.684341666667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45971.684341666667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45971.684341666667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45971.684341666667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45971.684341666667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45971.684341666667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45971.684341666667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45971.684341666667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45971.684341666667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45971.684341666667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45971.684341666667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45971.684341666667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45971.684341666667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45971.684341666667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45971.684341666667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45971.684341666667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45971.684341666667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45971.684341666667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45971.684341666667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45971.684341666667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45971.684341666667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45971.684341666667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45971.684341666667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45971.684341666667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45971.684341666667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45971.684341666667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45971.684341666667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45971.684341666667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45971.684341666667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45971.684341666667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45971.684341666667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45971.684341666667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45971.684341666667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45971.684341666667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45971.684341666667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45971.684341666667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45971.684341666667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45971.684341666667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45971.684341666667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45971.684341666667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45971.684341666667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45971.684341666667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45971.684341666667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45971.684341666667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45971.684341666667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45971.684341666667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45971.684341666667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45971.684341666667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45971.684341666667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45971.684341666667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45971.684341666667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45971.684341666667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45971.684341666667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45971.684341666667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45971.684341666667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45971.684341666667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45971.684341666667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45971.684341666667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45971.684341666667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45971.684341666667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45971.684341666667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45971.684341666667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45971.684341666667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45971.684341666667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45971.684341666667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45971.684341666667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45971.684341666667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45971.684341666667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45971.684341666667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45971.684341666667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45971.684341666667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45971.684341666667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45971.684341666667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45971.684341666667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45971.684341666667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45971.684341666667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45971.684341666667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45971.684341666667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45971.684341666667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45971.684341666667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45971.684341666667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45971.684341666667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45971.684341666667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45971.684341666667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45971.684341666667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45971.684341666667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45971.684341666667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45971.684341666667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45971.684341666667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45971.684341666667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45971.684341666667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45971.684341666667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45971.684341666667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45971.684341666667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45971.684341666667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45971.684341666667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45971.684341666667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45971.684341666667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45971.684341666667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45971.684341666667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45971.684341666667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45971.684341666667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45971.684341666667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45971.684341666667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45971.684341666667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45971.684341666667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45971.684341666667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45971.684341666667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45971.684341666667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45971.684341666667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45971.684341666667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45971.684341666667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45971.684341666667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45971.684341666667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45971.684341666667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45971.684341666667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45971.684341666667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45971.684341666667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45971.684341666667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45971.684341666667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45971.684341666667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45971.684341666667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45971.684341666667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45971.684341666667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45971.684341666667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45971.684341666667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45971.684341666667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45971.684341666667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45971.684341666667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45971.684341666667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45971.684341666667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45971.684341666667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45971.684341666667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45971.684341666667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45971.684341666667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45971.684341666667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45971.684341666667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45971.684341666667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45971.684341666667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45971.684341666667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45971.684341666667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45971.684341666667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45971.684341666667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45971.684341666667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45971.684341666667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45971.684341666667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45971.684341666667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45971.684341666667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45971.684341666667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45971.684341666667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45971.684341666667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45971.684341666667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45971.684341666667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45971.684341666667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45971.684341666667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45971.684341666667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45971.684341666667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45971.684341666667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45971.684341666667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45971.684341666667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45971.684341666667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45971.684341666667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45971.684341666667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45971.684341666667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45971.684341666667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45971.684341666667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45971.684341666667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45971.684341666667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45971.684341666667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45971.684341666667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45971.684341666667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45971.684341666667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45971.684341666667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45971.684341666667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45971.684341666667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45971.684341666667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45971.684341666667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45971.684341666667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45971.684341666667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45971.684341666667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45971.684341666667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45971.684341666667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45971.684341666667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45971.684341666667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45971.684341666667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45971.684341666667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45971.684341666667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45971.684341666667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45971.684341666667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45971.684341666667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45971.684341666667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45971.684341666667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45971.684341666667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45971.684341666667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45971.684341666667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45971.684341666667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45971.684341666667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45971.684341666667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45971.684341666667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45971.684341666667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45971.684341666667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45971.684341666667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45971.684341666667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45971.684341666667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45971.684341666667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45971.684341666667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45971.684341666667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45971.684341666667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45971.684341666667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45971.684341666667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45971.684341666667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45971.684341666667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45971.684341666667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45971.684341666667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45971.684341666667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45971.684341666667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45971.684341666667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45971.684341666667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45971.684341666667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45971.684341666667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45971.684341666667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45971.684341666667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45971.684341666667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45971.684341666667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45971.684341666667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45971.684341666667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45971.684341666667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45971.684341666667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45971.684341666667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45971.684341666667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45971.684341666667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45971.684341666667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45971.684341666667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45971.684341666667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45971.684341666667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45971.684341666667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45971.684341666667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45971.684341666667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268.20362407407083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45971.684341666667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45971.684341666667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45971.684341666667</v>
      </c>
      <c r="H5" s="96"/>
      <c r="I5" s="135" t="str">
        <f>IFERROR(VLOOKUP(D5,DB!A:F,6,0),"")</f>
        <v/>
      </c>
      <c r="J5" s="135" t="str">
        <f>IFERROR(VLOOKUP(D5,DB!A:G,7,0),"")</f>
        <v/>
      </c>
      <c r="K5" s="98"/>
      <c r="L5" s="92" t="str">
        <f>IFERROR(VLOOKUP(D5,DB!A:I,9,0),"")</f>
        <v/>
      </c>
    </row>
    <row r="6" spans="1:16" ht="15" customHeight="1">
      <c r="A6" s="135"/>
      <c r="B6" s="135" t="str">
        <f>IFERROR(VLOOKUP(D6,DB!A:K,11,0),"")</f>
        <v>R4</v>
      </c>
      <c r="C6" s="94"/>
      <c r="D6" s="92" t="s">
        <v>39109</v>
      </c>
      <c r="E6" s="95"/>
      <c r="F6" s="96"/>
      <c r="G6" s="97">
        <f ca="1">IFERROR(NOW()-F6,"")</f>
        <v>45971.684341666667</v>
      </c>
      <c r="H6" s="96"/>
      <c r="I6" s="135" t="str">
        <f>IFERROR(VLOOKUP(D6,DB!A:F,6,0),"")</f>
        <v>SCECO</v>
      </c>
      <c r="J6" s="135" t="str">
        <f>IFERROR(VLOOKUP(D6,DB!A:G,7,0),"")</f>
        <v>Dead</v>
      </c>
      <c r="K6" s="98"/>
      <c r="L6" s="92" t="str">
        <f>IFERROR(VLOOKUP(D6,DB!A:I,9,0),"")</f>
        <v>Latis</v>
      </c>
    </row>
    <row r="7" spans="1:16" ht="15" customHeight="1">
      <c r="A7" s="135"/>
      <c r="B7" s="135" t="str">
        <f>IFERROR(VLOOKUP(D7,DB!A:K,11,0),"")</f>
        <v/>
      </c>
      <c r="C7" s="94"/>
      <c r="D7" s="92"/>
      <c r="E7" s="95"/>
      <c r="F7" s="96"/>
      <c r="G7" s="97">
        <f ca="1">IFERROR(NOW()-F7,"")</f>
        <v>45971.684341666667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45971.684341666667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45971.684341666667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45971.684341666667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45971.684341666667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45971.684341666667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45971.684341666667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45971.684341666667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45971.684341666667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45971.684341666667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45971.684341666667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45971.684341666667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45971.684341666667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45971.684341666667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45971.684341666667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45971.684341666667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45971.684341666667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45971.684341666667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45971.684341666667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45971.684341666667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45971.684341666667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45971.684341666667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45971.684341666667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45971.684341666667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45971.684341666667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45971.684341666667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45971.684341666667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45971.684341666667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45971.684341666667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45971.684341666667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45971.684341666667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45971.684341666667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45971.684341666667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45971.684341666667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45971.684341666667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45971.684341666667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45971.684341666667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45971.684341666667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45971.684341666667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45971.684341666667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45971.684341666667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45971.684341666667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45971.684341666667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45971.684341666667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45971.684341666667</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45971.684341666667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45971.684341666667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45971.684341666667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45971.684341666667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45971.684341666667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45971.684341666667</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45971.684341666667</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79.852281481478713</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45.495464351850387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40" ca="1" si="1">IFERROR(NOW()-F4,"")</f>
        <v>23.023230555554619</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45971.684341666667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45971.684341666667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45971.684341666667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45971.684341666667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45971.684341666667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45971.684341666667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45971.684341666667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45971.684341666667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45971.684341666667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45971.684341666667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45971.684341666667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45971.684341666667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45971.684341666667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45971.684341666667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45971.684341666667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45971.684341666667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45971.684341666667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45971.684341666667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45971.684341666667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45971.684341666667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45971.684341666667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45971.684341666667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45971.684341666667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45971.684341666667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45971.684341666667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45971.684341666667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45971.684341666667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45971.684341666667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45971.684341666667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45971.684341666667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45971.684341666667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45971.684341666667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45971.684341666667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45971.684341666667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45971.684341666667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45971.684341666667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45971.684341666667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45971.684341666667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45971.684341666667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45971.684341666667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45971.684341666667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45971.684341666667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45971.684341666667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45971.684341666667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45971.684341666667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45971.684341666667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45971.684341666667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45971.684341666667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45971.684341666667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45971.684341666667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45971.684341666667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45971.684341666667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45971.684341666667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45971.684341666667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45971.684341666667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45971.684341666667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45971.684341666667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45971.684341666667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45971.684341666667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45971.684341666667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45971.684341666667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45971.684341666667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45971.684341666667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45971.684341666667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45971.684341666667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45971.684341666667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45971.684341666667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45971.684341666667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45971.684341666667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45971.684341666667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45971.684341666667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45971.684341666667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45971.684341666667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45971.684341666667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45971.684341666667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45971.684341666667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45971.684341666667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45971.684341666667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45971.684341666667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45971.684341666667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45971.684341666667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45971.684341666667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45971.684341666667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45971.684341666667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45971.684341666667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45971.684341666667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45971.684341666667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45971.684341666667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45971.684341666667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45971.684341666667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45971.684341666667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45971.684341666667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45971.684341666667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45971.684341666667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45971.684341666667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45971.684341666667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45971.684341666667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45971.684341666667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45971.684341666667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45971.684341666667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45971.684341666667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45971.684341666667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45971.684341666667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45971.684341666667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45971.684341666667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45971.684341666667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45971.684341666667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45971.684341666667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45971.684341666667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45971.684341666667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45971.684341666667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45971.684341666667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45971.684341666667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45971.684341666667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45971.684341666667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45971.684341666667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45971.684341666667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45971.684341666667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45971.684341666667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45971.684341666667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45971.684341666667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45971.684341666667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45971.684341666667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45971.684341666667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45971.684341666667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45971.684341666667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45971.684341666667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45971.684341666667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45971.684341666667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45971.684341666667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45971.684341666667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45971.684341666667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45971.684341666667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45971.684341666667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45971.684341666667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45971.684341666667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45971.684341666667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45971.684341666667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45971.684341666667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45971.684341666667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45971.684341666667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45971.684341666667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45971.684341666667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45971.684341666667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45971.684341666667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45971.684341666667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45971.684341666667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45971.684341666667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45971.684341666667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45971.684341666667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45971.684341666667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45971.684341666667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45971.684341666667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45971.684341666667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45971.684341666667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45971.684341666667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45971.684341666667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45971.684341666667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45971.684341666667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45971.684341666667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45971.684341666667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45971.684341666667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45971.684341666667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45971.684341666667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45971.684341666667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45971.684341666667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45971.684341666667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45971.684341666667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45971.684341666667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45971.684341666667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45971.684341666667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45971.684341666667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45971.684341666667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45971.684341666667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45971.684341666667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45971.684341666667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45971.684341666667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45971.684341666667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45971.684341666667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45971.684341666667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45971.684341666667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45971.684341666667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45971.684341666667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45971.684341666667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45971.684341666667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45971.684341666667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45971.684341666667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45971.684341666667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45971.684341666667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45971.684341666667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45971.684341666667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45971.684341666667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45971.684341666667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45971.684341666667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45971.684341666667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45971.684341666667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45971.684341666667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45971.684341666667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45971.684341666667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45971.684341666667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45971.684341666667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45971.684341666667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45971.684341666667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45971.684341666667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45971.684341666667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45971.684341666667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45971.684341666667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45971.684341666667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45971.684341666667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45971.684341666667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45971.684341666667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45971.684341666667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45971.684341666667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45971.684341666667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45971.684341666667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45971.684341666667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45971.684341666667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45971.684341666667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45971.684341666667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45971.684341666667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45971.684341666667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45971.684341666667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45971.684341666667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45971.684341666667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45971.684341666667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45971.684341666667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45971.684341666667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45971.684341666667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45971.684341666667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45971.684341666667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45971.684341666667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45971.684341666667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45971.684341666667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45971.684341666667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45971.684341666667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45971.684341666667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45971.684341666667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45971.684341666667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45971.684341666667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45971.684341666667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45971.684341666667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45971.684341666667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45971.684341666667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45971.684341666667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45971.684341666667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45971.684341666667</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45971.684341666667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45971.684341666667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45971.684341666667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45971.684341666667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45971.684341666667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45971.684341666667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45971.684341666667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45971.684341666667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45971.684341666667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45971.684341666667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45971.684341666667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45971.684341666667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45971.684341666667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45971.684341666667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45971.684341666667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45971.684341666667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45971.684341666667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45971.684341666667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45971.684341666667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45971.684341666667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45971.684341666667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45971.684341666667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45971.684341666667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45971.684341666667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45971.684341666667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45971.684341666667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45971.684341666667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45971.684341666667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45971.684341666667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45971.684341666667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45971.684341666667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45971.684341666667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45971.684341666667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45971.684341666667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45971.684341666667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45971.684341666667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45971.684341666667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45971.684341666667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45971.684341666667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45971.684341666667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45971.684341666667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45971.684341666667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45971.684341666667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45971.684341666667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45971.684341666667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45971.684341666667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45971.684341666667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45971.684341666667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45971.684341666667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45971.684341666667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45971.684341666667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45971.684341666667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45971.684341666667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45971.684341666667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45971.684341666667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45971.684341666667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45971.684341666667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45971.684341666667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45971.684341666667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45971.684341666667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45971.684341666667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45971.684341666667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45971.684341666667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45971.684341666667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45971.684341666667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45971.684341666667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45971.684341666667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45971.684341666667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45971.684341666667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45971.684341666667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45971.684341666667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45971.684341666667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45971.684341666667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45971.684341666667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45971.684341666667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45971.684341666667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45971.684341666667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45971.684341666667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45971.684341666667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45971.684341666667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45971.684341666667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45971.684341666667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45971.684341666667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45971.684341666667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45971.684341666667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45971.684341666667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45971.684341666667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45971.684341666667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45971.684341666667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45971.684341666667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45971.684341666667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45971.684341666667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45971.684341666667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45971.684341666667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45971.684341666667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45971.684341666667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45971.684341666667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45971.684341666667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45971.684341666667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45971.684341666667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45971.684341666667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45971.684341666667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45971.684341666667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45971.684341666667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45971.684341666667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45971.684341666667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45971.684341666667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45971.684341666667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45971.684341666667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45971.684341666667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45971.684341666667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45971.684341666667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45971.684341666667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45971.684341666667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45971.684341666667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45971.684341666667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45971.684341666667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45971.684341666667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45971.684341666667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45971.684341666667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45971.684341666667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45971.684341666667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45971.684341666667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45971.684341666667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45971.684341666667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45971.684341666667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45971.684341666667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45971.684341666667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45971.684341666667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45971.684341666667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45971.684341666667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45971.684341666667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45971.684341666667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45971.684341666667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45971.684341666667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45971.684341666667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45971.684341666667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45971.684341666667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45971.684341666667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45971.684341666667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45971.684341666667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45971.684341666667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45971.684341666667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45971.684341666667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45971.684341666667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45971.684341666667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45971.684341666667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45971.684341666667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45971.684341666667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45971.684341666667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45971.684341666667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45971.684341666667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45971.684341666667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45971.684341666667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45971.684341666667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45971.684341666667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45971.684341666667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45971.684341666667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45971.684341666667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45971.684341666667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45971.684341666667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45971.684341666667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45971.684341666667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45971.684341666667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45971.684341666667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45971.684341666667</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45971.684341666667</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2025-11-10T13:26:29Z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